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65341" windowWidth="12120" windowHeight="9120" activeTab="0"/>
  </bookViews>
  <sheets>
    <sheet name="EVENTO CON 2 estaciones dobles" sheetId="1" r:id="rId1"/>
    <sheet name="Evento con 2 estac- RESULTADOS" sheetId="2" r:id="rId2"/>
    <sheet name="EVENTO CON 4 estaciones simples" sheetId="3" r:id="rId3"/>
    <sheet name="O-PreCro" sheetId="4" r:id="rId4"/>
  </sheets>
  <definedNames>
    <definedName name="ANDALUZA">'O-PreCro'!$CD$30:$CD$51</definedName>
    <definedName name="ARAGONESA">'O-PreCro'!$CE$30:$CE$35</definedName>
    <definedName name="_xlnm.Print_Area" localSheetId="1">'Evento con 2 estac- RESULTADOS'!$A$22:$AW$131</definedName>
    <definedName name="_xlnm.Print_Area" localSheetId="0">'EVENTO CON 2 estaciones dobles'!$A$22:$AW$131</definedName>
    <definedName name="_xlnm.Print_Area" localSheetId="2">'EVENTO CON 4 estaciones simples'!$A$23:$AX$81</definedName>
    <definedName name="_xlnm.Print_Area" localSheetId="3">'O-PreCro'!$A$26:$BU$74</definedName>
    <definedName name="ASTURIANA">'O-PreCro'!$CF$30:$CF$33</definedName>
    <definedName name="BALEAR">'O-PreCro'!$CG$30</definedName>
    <definedName name="C.LAMANCHA">'O-PreCro'!$CJ$30:$CJ$39</definedName>
    <definedName name="C.YLEÓN">'O-PreCro'!$CK$30:$CK$40</definedName>
    <definedName name="CANARIAS">'O-PreCro'!$CH$30:$CH$32</definedName>
    <definedName name="CANTABRIA">'O-PreCro'!$CI$30:$CI$31</definedName>
    <definedName name="CATALANA">'O-PreCro'!$CL$30:$CL$42</definedName>
    <definedName name="EUSKADI">'O-PreCro'!$CN$30:$CN$32</definedName>
    <definedName name="EXTREMEÑA">'O-PreCro'!$CM$30:$CM$33</definedName>
    <definedName name="FEDERACION">'O-PreCro'!$BZ$30:$BZ$52</definedName>
    <definedName name="GALLEGA">'O-PreCro'!$CO$30:$CO$49</definedName>
    <definedName name="LARIOJA">'O-PreCro'!$CP$30:$CP$31</definedName>
    <definedName name="MADRILEÑA">'O-PreCro'!$CQ$30:$CQ$50</definedName>
    <definedName name="MURCIANA">'O-PreCro'!$CR$30:$CR$43</definedName>
    <definedName name="NAVARRA">'O-PreCro'!$CS$30:$CS$31</definedName>
    <definedName name="VALENCIANA">'O-PreCro'!$CT$30:$CT$46</definedName>
  </definedNames>
  <calcPr fullCalcOnLoad="1"/>
</workbook>
</file>

<file path=xl/comments1.xml><?xml version="1.0" encoding="utf-8"?>
<comments xmlns="http://schemas.openxmlformats.org/spreadsheetml/2006/main">
  <authors>
    <author>usuario</author>
  </authors>
  <commentList>
    <comment ref="G29" authorId="0">
      <text>
        <r>
          <rPr>
            <sz val="9"/>
            <rFont val="Tahoma"/>
            <family val="2"/>
          </rPr>
          <t xml:space="preserve">La hora de salida se establece después de la pre-salida, aunque entre ambas haya un control cronometrado.
</t>
        </r>
        <r>
          <rPr>
            <b/>
            <sz val="9"/>
            <rFont val="Tahoma"/>
            <family val="2"/>
          </rPr>
          <t xml:space="preserve">El formato de esta celda es   hh:mm:ss  </t>
        </r>
      </text>
    </comment>
    <comment ref="H29" authorId="0">
      <text>
        <r>
          <rPr>
            <sz val="9"/>
            <rFont val="Tahoma"/>
            <family val="2"/>
          </rPr>
          <t xml:space="preserve">En esta celda se anota la hora de llegada es la que se anota en la tarjeta de control al cruzar la meta. 
</t>
        </r>
        <r>
          <rPr>
            <b/>
            <sz val="9"/>
            <rFont val="Tahoma"/>
            <family val="2"/>
          </rPr>
          <t xml:space="preserve">El formato de esta celda es  hh:mm:ss </t>
        </r>
      </text>
    </comment>
    <comment ref="J30" authorId="0">
      <text>
        <r>
          <rPr>
            <sz val="9"/>
            <rFont val="Tahoma"/>
            <family val="2"/>
          </rPr>
          <t>Sustituir la "X" por la respuesta correcta correspondiente al control de carrera nº 1 (A, B, C, D, E o Z)</t>
        </r>
      </text>
    </comment>
    <comment ref="K30" authorId="0">
      <text>
        <r>
          <rPr>
            <sz val="9"/>
            <rFont val="Tahoma"/>
            <family val="2"/>
          </rPr>
          <t>Sustituir la "X" por la respuesta correcta correspondiente al control de carrera nº 2 (A, B, C, D, E o Z)</t>
        </r>
      </text>
    </comment>
    <comment ref="L30" authorId="0">
      <text>
        <r>
          <rPr>
            <sz val="9"/>
            <rFont val="Tahoma"/>
            <family val="2"/>
          </rPr>
          <t>Sustituir la "X" por la espuesta correcta correspondiente al control de carrera nº 3
(A, B, C, D, E o Z)</t>
        </r>
      </text>
    </comment>
    <comment ref="AH30" authorId="0">
      <text>
        <r>
          <rPr>
            <sz val="9"/>
            <rFont val="Tahoma"/>
            <family val="2"/>
          </rPr>
          <t>Sustituir la "X" por la respuesta correcta correspondiente al control cronometrado nº 1 (A, B, C, D , E)
No borrar la "X" si esta columna no va a utilizarse.
La respuesta de un CC de O-Pre no debe ser Z. En O-PreCro pueden haber respuestas Z.</t>
        </r>
      </text>
    </comment>
    <comment ref="AI30" authorId="0">
      <text>
        <r>
          <rPr>
            <sz val="9"/>
            <rFont val="Tahoma"/>
            <family val="2"/>
          </rPr>
          <t>Sustituir la "X" por la respuesta correcta correspondiente al control cronometrado nº 2 (A, B, C, D , E)
No borrar la "X" si esta columna no va a utilizarse.
La respuesta de un CC de O-Pre no debe ser Z. En O-PreCro pueden haber respuestas Z.</t>
        </r>
      </text>
    </comment>
    <comment ref="AR26" authorId="0">
      <text>
        <r>
          <rPr>
            <sz val="9"/>
            <rFont val="Tahoma"/>
            <family val="2"/>
          </rPr>
          <t>Media en segundos de los tiempos tomados por los cronometradores 1 y 2.  
Aparece redondeado a la baja al medio segundo más cercano.</t>
        </r>
      </text>
    </comment>
    <comment ref="AT26" authorId="0">
      <text>
        <r>
          <rPr>
            <sz val="9"/>
            <rFont val="Tahoma"/>
            <family val="2"/>
          </rPr>
          <t>Penalización por sobrepasar el tiempo máximo impuesto por el organizor para finalizar el recorrido (C13).</t>
        </r>
      </text>
    </comment>
    <comment ref="M30" authorId="0">
      <text>
        <r>
          <rPr>
            <sz val="9"/>
            <rFont val="Tahoma"/>
            <family val="2"/>
          </rPr>
          <t>Sustituir la "X" por la respuesta correcta correspondiente al control de carrera nº 4
(A, B, C, D, E o Z)</t>
        </r>
      </text>
    </comment>
    <comment ref="O30" authorId="0">
      <text>
        <r>
          <rPr>
            <sz val="9"/>
            <rFont val="Tahoma"/>
            <family val="2"/>
          </rPr>
          <t>Sustituir la "X" por la respuesta correcta correspondiente al control de carrera nº 6
(A, B, C, D, E o Z)</t>
        </r>
      </text>
    </comment>
    <comment ref="P30" authorId="0">
      <text>
        <r>
          <rPr>
            <sz val="9"/>
            <rFont val="Tahoma"/>
            <family val="2"/>
          </rPr>
          <t>Sustituir la "X" por la respuesta correcta correspondiente al control de carrera nº 7
(A, B, C, D, E o Z)</t>
        </r>
      </text>
    </comment>
    <comment ref="Q30" authorId="0">
      <text>
        <r>
          <rPr>
            <sz val="9"/>
            <rFont val="Tahoma"/>
            <family val="2"/>
          </rPr>
          <t>Sustituir la "X" por la respuesta correcta correspondiente al control de carrera nº 8
(A, B, C, D, E o Z)</t>
        </r>
      </text>
    </comment>
    <comment ref="R30" authorId="0">
      <text>
        <r>
          <rPr>
            <sz val="9"/>
            <rFont val="Tahoma"/>
            <family val="2"/>
          </rPr>
          <t>Sustituir la "X" por la respuesta correcta correspondiente al control de carrera nº 9
(A, B, C, D, E o Z)</t>
        </r>
      </text>
    </comment>
    <comment ref="S30" authorId="0">
      <text>
        <r>
          <rPr>
            <sz val="9"/>
            <rFont val="Tahoma"/>
            <family val="2"/>
          </rPr>
          <t>Sustituir la "X" por la respuesta correcta correspondiente al control de carrera nº 10
(A, B, C, D, E o Z)</t>
        </r>
      </text>
    </comment>
    <comment ref="T30" authorId="0">
      <text>
        <r>
          <rPr>
            <sz val="9"/>
            <rFont val="Tahoma"/>
            <family val="2"/>
          </rPr>
          <t>Sustituir la "X" por la respuesta correcta correspondiente al control de carrera nº 11
(A, B, C, D, E o Z)</t>
        </r>
      </text>
    </comment>
    <comment ref="U30" authorId="0">
      <text>
        <r>
          <rPr>
            <sz val="9"/>
            <rFont val="Tahoma"/>
            <family val="2"/>
          </rPr>
          <t>Sustituir la "X" por la respuesta correcta correspondiente al control de carrera nº 12
(A, B, C, D, E o Z)</t>
        </r>
      </text>
    </comment>
    <comment ref="V30" authorId="0">
      <text>
        <r>
          <rPr>
            <sz val="9"/>
            <rFont val="Tahoma"/>
            <family val="2"/>
          </rPr>
          <t>Sustituir la "X" por la respuesta correcta correspondiente al control de carrera nº 13
(A, B, C, D, E o Z)</t>
        </r>
      </text>
    </comment>
    <comment ref="W30" authorId="0">
      <text>
        <r>
          <rPr>
            <sz val="9"/>
            <rFont val="Tahoma"/>
            <family val="2"/>
          </rPr>
          <t>Sustituir la "X" por la respuesta correcta correspondiente al control de carrera nº 14
(A, B, C, D, E o Z)</t>
        </r>
      </text>
    </comment>
    <comment ref="X30" authorId="0">
      <text>
        <r>
          <rPr>
            <sz val="9"/>
            <rFont val="Tahoma"/>
            <family val="2"/>
          </rPr>
          <t>Sustituir la "X" por la respuesta correcta correspondiente al control de carrera nº 15
(A, B, C, D, E o Z)</t>
        </r>
      </text>
    </comment>
    <comment ref="Y30" authorId="0">
      <text>
        <r>
          <rPr>
            <sz val="9"/>
            <rFont val="Tahoma"/>
            <family val="2"/>
          </rPr>
          <t>Sustituir la "X" por la respuesta correcta correspondiente al control de carrera nº 16
(A, B, C, D, E o Z)</t>
        </r>
      </text>
    </comment>
    <comment ref="Z30" authorId="0">
      <text>
        <r>
          <rPr>
            <sz val="9"/>
            <rFont val="Tahoma"/>
            <family val="2"/>
          </rPr>
          <t>Sustituir la "X" por la respuesta correcta correspondiente al control de carrera nº 17
(A, B, C, D, E o Z)</t>
        </r>
      </text>
    </comment>
    <comment ref="AA30" authorId="0">
      <text>
        <r>
          <rPr>
            <sz val="9"/>
            <rFont val="Tahoma"/>
            <family val="2"/>
          </rPr>
          <t>Sustituir la "X" por la respuesta correcta correspondiente al control de carrera nº 18
(A, B, C, D, E o Z)</t>
        </r>
      </text>
    </comment>
    <comment ref="AB30" authorId="0">
      <text>
        <r>
          <rPr>
            <sz val="9"/>
            <rFont val="Tahoma"/>
            <family val="2"/>
          </rPr>
          <t>Sustituir la "X" por la respuesta correcta correspondiente al control de carrera nº 19
(A, B, C, D, E o Z)</t>
        </r>
      </text>
    </comment>
    <comment ref="AC30" authorId="0">
      <text>
        <r>
          <rPr>
            <sz val="9"/>
            <rFont val="Tahoma"/>
            <family val="2"/>
          </rPr>
          <t>Sustituir la "X" por la respuesta correcta correspondiente al control de carrera nº 20
(A, B, C, D, E o Z)</t>
        </r>
      </text>
    </comment>
    <comment ref="AD30" authorId="0">
      <text>
        <r>
          <rPr>
            <sz val="9"/>
            <rFont val="Tahoma"/>
            <family val="2"/>
          </rPr>
          <t>Sustituir la "X" por la respuesta correcta correspondiente al control de carrera nº 21
(A, B, C, D, E o Z)</t>
        </r>
      </text>
    </comment>
    <comment ref="AE30" authorId="0">
      <text>
        <r>
          <rPr>
            <sz val="9"/>
            <rFont val="Tahoma"/>
            <family val="2"/>
          </rPr>
          <t>Sustituir la "X" por la respuesta correcta correspondiente al control de carrera nº 22
(A, B, C, D, E o Z)</t>
        </r>
      </text>
    </comment>
    <comment ref="N30" authorId="0">
      <text>
        <r>
          <rPr>
            <sz val="9"/>
            <rFont val="Tahoma"/>
            <family val="2"/>
          </rPr>
          <t>Sustituir la "X" por la respuesta correcta correspondiente al control de carrera nº 5
(A, B, C, D, E o Z)</t>
        </r>
      </text>
    </comment>
    <comment ref="AV26" authorId="0">
      <text>
        <r>
          <rPr>
            <sz val="9"/>
            <rFont val="Tahoma"/>
            <family val="2"/>
          </rPr>
          <t>Suma de los controles de carrera y cronometrados acertados menos la penalización por sobretiempo de carrera.</t>
        </r>
      </text>
    </comment>
    <comment ref="AW26" authorId="0">
      <text>
        <r>
          <rPr>
            <sz val="9"/>
            <rFont val="Tahoma"/>
            <family val="2"/>
          </rPr>
          <t>Suma del tiempo medio de los 2 cronometradores en cada CC y las penalizaciones por respuestas erróneas y problemas sin respuesta dentro del tiempo permitido.</t>
        </r>
      </text>
    </comment>
    <comment ref="AY26" authorId="0">
      <text>
        <r>
          <rPr>
            <sz val="9"/>
            <rFont val="Tahoma"/>
            <family val="2"/>
          </rPr>
          <t>Situación de los participantes:
- 0: Calificación sin incidencias.
- 1: Descalificados.
- 2: No presentados.
Rellenar estos códigos para realizar las clasificaciones.</t>
        </r>
      </text>
    </comment>
    <comment ref="AL30" authorId="0">
      <text>
        <r>
          <rPr>
            <sz val="9"/>
            <rFont val="Tahoma"/>
            <family val="2"/>
          </rPr>
          <t>Sustituir la "X" por la respuesta correcta correspondiente al control cronometrado nº 3 (A, B, C, D , E)
No borrar la "X" si esta columna no va a utilizarse.
La respuesta de un CC de O-Pre no debe ser Z. En O-PreCro pueden haber respuestas Z.</t>
        </r>
      </text>
    </comment>
    <comment ref="AF30"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AG30"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AF28" authorId="0">
      <text>
        <r>
          <rPr>
            <sz val="9"/>
            <rFont val="Tahoma"/>
            <family val="2"/>
          </rPr>
          <t>Ocultar o desplegar las columnas de los controles cronometrados sobrantes o añadidos respectivamente.</t>
        </r>
      </text>
    </comment>
    <comment ref="AM30" authorId="0">
      <text>
        <r>
          <rPr>
            <sz val="9"/>
            <rFont val="Tahoma"/>
            <family val="2"/>
          </rPr>
          <t>Sustituir la "X" por la respuesta correcta correspondiente al control cronometrado nº 4 (A, B, C, D , E)
No borrar la "X" si esta columna no va a utilizarse.
La respuesta de un CC de O-Pre no debe ser Z. En O-PreCro pueden haber respuestas Z.</t>
        </r>
      </text>
    </comment>
    <comment ref="AP30" authorId="0">
      <text>
        <r>
          <rPr>
            <sz val="9"/>
            <rFont val="Tahoma"/>
            <family val="2"/>
          </rPr>
          <t>Sustituir la "X" por la respuesta correcta correspondiente al control cronometrado nº 5 (A, B, C, D , E)
No borrar la "X" si esta columna no va a utilizarse.
La respuesta de un CC de O-Pre no debe ser Z. En O-PreCro pueden haber respuestas Z.</t>
        </r>
      </text>
    </comment>
    <comment ref="AJ30" authorId="0">
      <text>
        <r>
          <rPr>
            <sz val="9"/>
            <rFont val="Tahoma"/>
            <family val="2"/>
          </rPr>
          <t xml:space="preserve">Tiempos </t>
        </r>
        <r>
          <rPr>
            <b/>
            <sz val="9"/>
            <rFont val="Tahoma"/>
            <family val="2"/>
          </rPr>
          <t>en segundos</t>
        </r>
        <r>
          <rPr>
            <sz val="9"/>
            <rFont val="Tahoma"/>
            <family val="2"/>
          </rPr>
          <t xml:space="preserve"> tomado por los cronometradores 3 y 4.
Se escribe el número entero de dicho tiempo redondeado a la baja (p.ej. Se cronomentra 3,6 seg. pero se escriben 3)</t>
        </r>
      </text>
    </comment>
    <comment ref="AK30" authorId="0">
      <text>
        <r>
          <rPr>
            <b/>
            <sz val="9"/>
            <rFont val="Tahoma"/>
            <family val="2"/>
          </rPr>
          <t xml:space="preserve">Media </t>
        </r>
        <r>
          <rPr>
            <sz val="9"/>
            <rFont val="Tahoma"/>
            <family val="2"/>
          </rPr>
          <t>de los tiempos escritos en la columna anterior.
El resultado puede ser un número entero o con aproximaciones al medio segundo (p.ej. Si CC3=6 y CC4=7, la media es 6,5)</t>
        </r>
      </text>
    </comment>
    <comment ref="AN30" authorId="0">
      <text>
        <r>
          <rPr>
            <sz val="9"/>
            <rFont val="Tahoma"/>
            <family val="2"/>
          </rPr>
          <t xml:space="preserve">Tiempos </t>
        </r>
        <r>
          <rPr>
            <b/>
            <sz val="9"/>
            <rFont val="Tahoma"/>
            <family val="2"/>
          </rPr>
          <t>en segundos</t>
        </r>
        <r>
          <rPr>
            <sz val="9"/>
            <rFont val="Tahoma"/>
            <family val="2"/>
          </rPr>
          <t xml:space="preserve"> tomado por los cronometradores del CC 5.
Se escribe el número entero de dicho tiempo redondeado a la baja (p.ej. Se cronomentra 3,6 seg. pero se escriben 3)</t>
        </r>
      </text>
    </comment>
    <comment ref="AO30" authorId="0">
      <text>
        <r>
          <rPr>
            <b/>
            <sz val="9"/>
            <rFont val="Tahoma"/>
            <family val="2"/>
          </rPr>
          <t xml:space="preserve">Media </t>
        </r>
        <r>
          <rPr>
            <sz val="9"/>
            <rFont val="Tahoma"/>
            <family val="2"/>
          </rPr>
          <t>de los tiempos escritos en la columna anterior.
El resultado puede ser un número entero o con aproximaciones al medio segundo (p.ej. Si CC3=6 y CC4=7, la media es 6,5)</t>
        </r>
      </text>
    </comment>
    <comment ref="AH32" authorId="0">
      <text>
        <r>
          <rPr>
            <sz val="9"/>
            <rFont val="Tahoma"/>
            <family val="2"/>
          </rPr>
          <t>Escribir una "X" si el competidor no emite una respuesta dentro del tiempo máximo permitido</t>
        </r>
      </text>
    </comment>
    <comment ref="AI32" authorId="0">
      <text>
        <r>
          <rPr>
            <sz val="9"/>
            <rFont val="Tahoma"/>
            <family val="2"/>
          </rPr>
          <t>Escribir una "X" si el competidor no emite una respuesta dentro del tiempo máximo permitido</t>
        </r>
      </text>
    </comment>
    <comment ref="AL32" authorId="0">
      <text>
        <r>
          <rPr>
            <sz val="9"/>
            <rFont val="Tahoma"/>
            <family val="2"/>
          </rPr>
          <t>Escribir una "X" si el competidor no emite una respuesta dentro del tiempo máximo permitido</t>
        </r>
      </text>
    </comment>
    <comment ref="AM32" authorId="0">
      <text>
        <r>
          <rPr>
            <sz val="9"/>
            <rFont val="Tahoma"/>
            <family val="2"/>
          </rPr>
          <t>Escribir una "X" si el competidor no emite una respuesta dentro del tiempo máximo permitido</t>
        </r>
      </text>
    </comment>
    <comment ref="AP32" authorId="0">
      <text>
        <r>
          <rPr>
            <sz val="9"/>
            <rFont val="Tahoma"/>
            <family val="2"/>
          </rPr>
          <t>Escribir una "X" si el competidor no emite una respuesta dentro del tiempo máximo permitido</t>
        </r>
      </text>
    </comment>
    <comment ref="AF32" authorId="0">
      <text>
        <r>
          <rPr>
            <sz val="9"/>
            <rFont val="Tahoma"/>
            <family val="2"/>
          </rPr>
          <t>Escribir "0", si hubiera un error en el  cronometraje o no funcionara el cronómetro.</t>
        </r>
      </text>
    </comment>
    <comment ref="AF33" authorId="0">
      <text>
        <r>
          <rPr>
            <sz val="9"/>
            <rFont val="Tahoma"/>
            <family val="2"/>
          </rPr>
          <t>Escribir "0", si hubiera un error en el  cronometraje o no funcionara el cronómetro.</t>
        </r>
      </text>
    </comment>
    <comment ref="AJ32" authorId="0">
      <text>
        <r>
          <rPr>
            <sz val="9"/>
            <rFont val="Tahoma"/>
            <family val="2"/>
          </rPr>
          <t>Escribir "0", si hubiera un error en el  cronometraje o no funcionara el cronómetro.</t>
        </r>
      </text>
    </comment>
    <comment ref="AJ33" authorId="0">
      <text>
        <r>
          <rPr>
            <sz val="9"/>
            <rFont val="Tahoma"/>
            <family val="2"/>
          </rPr>
          <t>Escribir "0", si hubiera un error en el  cronometraje o no funcionara el cronómetro.</t>
        </r>
      </text>
    </comment>
    <comment ref="AN32" authorId="0">
      <text>
        <r>
          <rPr>
            <sz val="9"/>
            <rFont val="Tahoma"/>
            <family val="2"/>
          </rPr>
          <t>Escribir "0", si hubiera un error en el  cronometraje o no funcionara el cronómetro.</t>
        </r>
      </text>
    </comment>
    <comment ref="AN33" authorId="0">
      <text>
        <r>
          <rPr>
            <sz val="9"/>
            <rFont val="Tahoma"/>
            <family val="2"/>
          </rPr>
          <t>Escribir "0", si hubiera un error en el  cronometraje o no funcionara el cronómetro.</t>
        </r>
      </text>
    </comment>
    <comment ref="AF130" authorId="0">
      <text>
        <r>
          <rPr>
            <sz val="9"/>
            <rFont val="Tahoma"/>
            <family val="2"/>
          </rPr>
          <t>Escribir "0", si hubiera un error en el  cronometraje o no funcionara el cronómetro.</t>
        </r>
      </text>
    </comment>
    <comment ref="AH130" authorId="0">
      <text>
        <r>
          <rPr>
            <sz val="9"/>
            <rFont val="Tahoma"/>
            <family val="2"/>
          </rPr>
          <t>Escribir una "X" si el competidor no emite una respuesta dentro del tiempo máximo permitido</t>
        </r>
      </text>
    </comment>
    <comment ref="AI130" authorId="0">
      <text>
        <r>
          <rPr>
            <sz val="9"/>
            <rFont val="Tahoma"/>
            <family val="2"/>
          </rPr>
          <t>Escribir una "X" si el competidor no emite una respuesta dentro del tiempo máximo permitido</t>
        </r>
      </text>
    </comment>
    <comment ref="AF131" authorId="0">
      <text>
        <r>
          <rPr>
            <sz val="9"/>
            <rFont val="Tahoma"/>
            <family val="2"/>
          </rPr>
          <t>Escribir "0", si hubiera un error en el  cronometraje o no funcionara el cronómetro.</t>
        </r>
      </text>
    </comment>
  </commentList>
</comments>
</file>

<file path=xl/comments3.xml><?xml version="1.0" encoding="utf-8"?>
<comments xmlns="http://schemas.openxmlformats.org/spreadsheetml/2006/main">
  <authors>
    <author>usuario</author>
  </authors>
  <commentList>
    <comment ref="AS26" authorId="0">
      <text>
        <r>
          <rPr>
            <sz val="9"/>
            <rFont val="Tahoma"/>
            <family val="2"/>
          </rPr>
          <t>Media en segundos de los tiempos tomados por los cronometradores 1 y 2.  
Aparece redondeado a la baja al medio segundo más cercano.</t>
        </r>
      </text>
    </comment>
    <comment ref="AU26" authorId="0">
      <text>
        <r>
          <rPr>
            <sz val="9"/>
            <rFont val="Tahoma"/>
            <family val="2"/>
          </rPr>
          <t>Penalización por sobrepasar el tiempo máximo impuesto por el organizor para finalizar el recorrido (C13).</t>
        </r>
      </text>
    </comment>
    <comment ref="AW26" authorId="0">
      <text>
        <r>
          <rPr>
            <sz val="9"/>
            <rFont val="Tahoma"/>
            <family val="2"/>
          </rPr>
          <t>Suma de los controles de carrera y cronometrados acertados menos la penalización por sobretiempo de carrera.</t>
        </r>
      </text>
    </comment>
    <comment ref="AX26" authorId="0">
      <text>
        <r>
          <rPr>
            <sz val="9"/>
            <rFont val="Tahoma"/>
            <family val="2"/>
          </rPr>
          <t>Suma del tiempo medio de los 2 cronometradores en cada CC y las penalizaciones por respuestas erróneas y problemas sin respuesta dentro del tiempo permitido.</t>
        </r>
      </text>
    </comment>
    <comment ref="AZ26" authorId="0">
      <text>
        <r>
          <rPr>
            <sz val="9"/>
            <rFont val="Tahoma"/>
            <family val="2"/>
          </rPr>
          <t>Situación de los participantes:
- 0: Carrera finalizada.
- 1: Descalificados.
- 2: No presentados.
Rellenar estos códigos para realizar las clasificaciones.</t>
        </r>
      </text>
    </comment>
    <comment ref="AF28" authorId="0">
      <text>
        <r>
          <rPr>
            <sz val="9"/>
            <rFont val="Tahoma"/>
            <family val="2"/>
          </rPr>
          <t>Ocultar o desplegar las columnas de los controles cronometrados sobrantes o añadidos respectivamente.</t>
        </r>
      </text>
    </comment>
    <comment ref="AF30"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AG30"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AH30" authorId="0">
      <text>
        <r>
          <rPr>
            <sz val="9"/>
            <rFont val="Tahoma"/>
            <family val="2"/>
          </rPr>
          <t>Sustituir la "X" por la respuesta correcta correspondiente al control cronometrado nº 1 (A, B, C, D , E)
No borrar la "X" si esta columna no va a utilizarse.
La respuesta de un CC de O-Pre no debe ser Z. En O-PreCro pueden haber respuestas Z.</t>
        </r>
      </text>
    </comment>
    <comment ref="AI30" authorId="0">
      <text>
        <r>
          <rPr>
            <sz val="9"/>
            <rFont val="Tahoma"/>
            <family val="2"/>
          </rPr>
          <t xml:space="preserve">Tiempos </t>
        </r>
        <r>
          <rPr>
            <b/>
            <sz val="9"/>
            <rFont val="Tahoma"/>
            <family val="2"/>
          </rPr>
          <t>en segundos</t>
        </r>
        <r>
          <rPr>
            <sz val="9"/>
            <rFont val="Tahoma"/>
            <family val="2"/>
          </rPr>
          <t xml:space="preserve"> tomado por los cronometradores 3 y 4.
Se escribe el número entero de dicho tiempo redondeado a la baja (p.ej. Se cronomentra 3,6 seg. pero se escriben 3)</t>
        </r>
      </text>
    </comment>
    <comment ref="AJ30" authorId="0">
      <text>
        <r>
          <rPr>
            <b/>
            <sz val="9"/>
            <rFont val="Tahoma"/>
            <family val="2"/>
          </rPr>
          <t xml:space="preserve">Media </t>
        </r>
        <r>
          <rPr>
            <sz val="9"/>
            <rFont val="Tahoma"/>
            <family val="2"/>
          </rPr>
          <t>de los tiempos escritos en la columna anterior.
El resultado puede ser un número entero o con aproximaciones al medio segundo (p.ej. Si CC3=6 y CC4=7, la media es 6,5)</t>
        </r>
      </text>
    </comment>
    <comment ref="AK30" authorId="0">
      <text>
        <r>
          <rPr>
            <sz val="9"/>
            <rFont val="Tahoma"/>
            <family val="2"/>
          </rPr>
          <t>Sustituir la "X" por la respuesta correcta correspondiente al control cronometrado nº 3 (A, B, C, D , E)
No borrar la "X" si esta columna no va a utilizarse.
La respuesta de un CC de O-Pre no debe ser Z. En O-PreCro pueden haber respuestas Z.</t>
        </r>
      </text>
    </comment>
    <comment ref="AL30" authorId="0">
      <text>
        <r>
          <rPr>
            <sz val="9"/>
            <rFont val="Tahoma"/>
            <family val="2"/>
          </rPr>
          <t xml:space="preserve">Tiempos </t>
        </r>
        <r>
          <rPr>
            <b/>
            <sz val="9"/>
            <rFont val="Tahoma"/>
            <family val="2"/>
          </rPr>
          <t>en segundos</t>
        </r>
        <r>
          <rPr>
            <sz val="9"/>
            <rFont val="Tahoma"/>
            <family val="2"/>
          </rPr>
          <t xml:space="preserve"> tomado por los cronometradores del CC 5.
Se escribe el número entero de dicho tiempo redondeado a la baja (p.ej. Se cronomentra 3,6 seg. pero se escriben 3)</t>
        </r>
      </text>
    </comment>
    <comment ref="AM30" authorId="0">
      <text>
        <r>
          <rPr>
            <b/>
            <sz val="9"/>
            <rFont val="Tahoma"/>
            <family val="2"/>
          </rPr>
          <t xml:space="preserve">Media </t>
        </r>
        <r>
          <rPr>
            <sz val="9"/>
            <rFont val="Tahoma"/>
            <family val="2"/>
          </rPr>
          <t>de los tiempos escritos en la columna anterior.
El resultado puede ser un número entero o con aproximaciones al medio segundo (p.ej. Si CC3=6 y CC4=7, la media es 6,5)</t>
        </r>
      </text>
    </comment>
    <comment ref="AN30" authorId="0">
      <text>
        <r>
          <rPr>
            <sz val="9"/>
            <rFont val="Tahoma"/>
            <family val="2"/>
          </rPr>
          <t>Sustituir la "X" por la respuesta correcta correspondiente al control cronometrado nº 5 (A, B, C, D , E)
No borrar la "X" si esta columna no va a utilizarse.
La respuesta de un CC de O-Pre no debe ser Z. En O-PreCro pueden haber respuestas Z.</t>
        </r>
      </text>
    </comment>
    <comment ref="AH32" authorId="0">
      <text>
        <r>
          <rPr>
            <sz val="9"/>
            <rFont val="Tahoma"/>
            <family val="2"/>
          </rPr>
          <t>Escribir una "X" si el competidor no emite una respuesta dentro del tiempo máximo permitido</t>
        </r>
      </text>
    </comment>
    <comment ref="AK32" authorId="0">
      <text>
        <r>
          <rPr>
            <sz val="9"/>
            <rFont val="Tahoma"/>
            <family val="2"/>
          </rPr>
          <t>Escribir una "X" si el competidor no emite una respuesta dentro del tiempo máximo permitido</t>
        </r>
      </text>
    </comment>
    <comment ref="AN32" authorId="0">
      <text>
        <r>
          <rPr>
            <sz val="9"/>
            <rFont val="Tahoma"/>
            <family val="2"/>
          </rPr>
          <t>Escribir una "X" si el competidor no emite una respuesta dentro del tiempo máximo permitido</t>
        </r>
      </text>
    </comment>
    <comment ref="AO30" authorId="0">
      <text>
        <r>
          <rPr>
            <sz val="9"/>
            <rFont val="Tahoma"/>
            <family val="2"/>
          </rPr>
          <t xml:space="preserve">Tiempos </t>
        </r>
        <r>
          <rPr>
            <b/>
            <sz val="9"/>
            <rFont val="Tahoma"/>
            <family val="2"/>
          </rPr>
          <t>en segundos</t>
        </r>
        <r>
          <rPr>
            <sz val="9"/>
            <rFont val="Tahoma"/>
            <family val="2"/>
          </rPr>
          <t xml:space="preserve"> tomado por los cronometradores del CC 5.
Se escribe el número entero de dicho tiempo redondeado a la baja (p.ej. Se cronomentra 3,6 seg. pero se escriben 3)</t>
        </r>
      </text>
    </comment>
    <comment ref="AP30" authorId="0">
      <text>
        <r>
          <rPr>
            <b/>
            <sz val="9"/>
            <rFont val="Tahoma"/>
            <family val="2"/>
          </rPr>
          <t xml:space="preserve">Media </t>
        </r>
        <r>
          <rPr>
            <sz val="9"/>
            <rFont val="Tahoma"/>
            <family val="2"/>
          </rPr>
          <t>de los tiempos escritos en la columna anterior.
El resultado puede ser un número entero o con aproximaciones al medio segundo (p.ej. Si CC3=6 y CC4=7, la media es 6,5)</t>
        </r>
      </text>
    </comment>
    <comment ref="AQ30" authorId="0">
      <text>
        <r>
          <rPr>
            <sz val="9"/>
            <rFont val="Tahoma"/>
            <family val="2"/>
          </rPr>
          <t>Sustituir la "X" por la respuesta correcta correspondiente al control cronometrado nº 5 (A, B, C, D , E)
No borrar la "X" si esta columna no va a utilizarse.
La respuesta de un CC de O-Pre no debe ser Z. En O-PreCro pueden haber respuestas Z.</t>
        </r>
      </text>
    </comment>
    <comment ref="AQ32" authorId="0">
      <text>
        <r>
          <rPr>
            <sz val="9"/>
            <rFont val="Tahoma"/>
            <family val="2"/>
          </rPr>
          <t>Escribir una "X" si el competidor no emite una respuesta dentro del tiempo máximo permitido</t>
        </r>
      </text>
    </comment>
    <comment ref="G29" authorId="0">
      <text>
        <r>
          <rPr>
            <sz val="9"/>
            <rFont val="Tahoma"/>
            <family val="2"/>
          </rPr>
          <t xml:space="preserve">La hora de salida se establece después de la pre-salida, aunque entre ambas haya un control cronometrado.
</t>
        </r>
        <r>
          <rPr>
            <b/>
            <sz val="9"/>
            <rFont val="Tahoma"/>
            <family val="2"/>
          </rPr>
          <t xml:space="preserve">El formato de esta celda es   hh:mm:ss  </t>
        </r>
      </text>
    </comment>
    <comment ref="H29" authorId="0">
      <text>
        <r>
          <rPr>
            <sz val="9"/>
            <rFont val="Tahoma"/>
            <family val="2"/>
          </rPr>
          <t xml:space="preserve">En esta celda se anota la hora de llegada es la que se anota en la tarjeta de control al cruzar la meta. 
</t>
        </r>
        <r>
          <rPr>
            <b/>
            <sz val="9"/>
            <rFont val="Tahoma"/>
            <family val="2"/>
          </rPr>
          <t xml:space="preserve">El formato de esta celda es  hh:mm:ss </t>
        </r>
      </text>
    </comment>
    <comment ref="J30" authorId="0">
      <text>
        <r>
          <rPr>
            <sz val="9"/>
            <rFont val="Tahoma"/>
            <family val="2"/>
          </rPr>
          <t>Sustituir la "X" por la respuesta correcta correspondiente al control de carrera nº 1 (A, B, C, D, E o Z)</t>
        </r>
      </text>
    </comment>
    <comment ref="K30" authorId="0">
      <text>
        <r>
          <rPr>
            <sz val="9"/>
            <rFont val="Tahoma"/>
            <family val="2"/>
          </rPr>
          <t>Sustituir la "X" por la respuesta correcta correspondiente al control de carrera nº 2 (A, B, C, D, E o Z)</t>
        </r>
      </text>
    </comment>
    <comment ref="L30" authorId="0">
      <text>
        <r>
          <rPr>
            <sz val="9"/>
            <rFont val="Tahoma"/>
            <family val="2"/>
          </rPr>
          <t>Sustituir la "X" por la espuesta correcta correspondiente al control de carrera nº 3
(A, B, C, D, E o Z)</t>
        </r>
      </text>
    </comment>
    <comment ref="M30" authorId="0">
      <text>
        <r>
          <rPr>
            <sz val="9"/>
            <rFont val="Tahoma"/>
            <family val="2"/>
          </rPr>
          <t>Sustituir la "X" por la respuesta correcta correspondiente al control de carrera nº 4
(A, B, C, D, E o Z)</t>
        </r>
      </text>
    </comment>
    <comment ref="N30" authorId="0">
      <text>
        <r>
          <rPr>
            <sz val="9"/>
            <rFont val="Tahoma"/>
            <family val="2"/>
          </rPr>
          <t>Sustituir la "X" por la respuesta correcta correspondiente al control de carrera nº 5
(A, B, C, D, E o Z)</t>
        </r>
      </text>
    </comment>
    <comment ref="O30" authorId="0">
      <text>
        <r>
          <rPr>
            <sz val="9"/>
            <rFont val="Tahoma"/>
            <family val="2"/>
          </rPr>
          <t>Sustituir la "X" por la respuesta correcta correspondiente al control de carrera nº 6
(A, B, C, D, E o Z)</t>
        </r>
      </text>
    </comment>
    <comment ref="P30" authorId="0">
      <text>
        <r>
          <rPr>
            <sz val="9"/>
            <rFont val="Tahoma"/>
            <family val="2"/>
          </rPr>
          <t>Sustituir la "X" por la respuesta correcta correspondiente al control de carrera nº 7
(A, B, C, D, E o Z)</t>
        </r>
      </text>
    </comment>
    <comment ref="Q30" authorId="0">
      <text>
        <r>
          <rPr>
            <sz val="9"/>
            <rFont val="Tahoma"/>
            <family val="2"/>
          </rPr>
          <t>Sustituir la "X" por la respuesta correcta correspondiente al control de carrera nº 8
(A, B, C, D, E o Z)</t>
        </r>
      </text>
    </comment>
    <comment ref="R30" authorId="0">
      <text>
        <r>
          <rPr>
            <sz val="9"/>
            <rFont val="Tahoma"/>
            <family val="2"/>
          </rPr>
          <t>Sustituir la "X" por la respuesta correcta correspondiente al control de carrera nº 9
(A, B, C, D, E o Z)</t>
        </r>
      </text>
    </comment>
    <comment ref="S30" authorId="0">
      <text>
        <r>
          <rPr>
            <sz val="9"/>
            <rFont val="Tahoma"/>
            <family val="2"/>
          </rPr>
          <t>Sustituir la "X" por la respuesta correcta correspondiente al control de carrera nº 10
(A, B, C, D, E o Z)</t>
        </r>
      </text>
    </comment>
    <comment ref="T30" authorId="0">
      <text>
        <r>
          <rPr>
            <sz val="9"/>
            <rFont val="Tahoma"/>
            <family val="2"/>
          </rPr>
          <t>Sustituir la "X" por la respuesta correcta correspondiente al control de carrera nº 11
(A, B, C, D, E o Z)</t>
        </r>
      </text>
    </comment>
    <comment ref="U30" authorId="0">
      <text>
        <r>
          <rPr>
            <sz val="9"/>
            <rFont val="Tahoma"/>
            <family val="2"/>
          </rPr>
          <t>Sustituir la "X" por la respuesta correcta correspondiente al control de carrera nº 12
(A, B, C, D, E o Z)</t>
        </r>
      </text>
    </comment>
    <comment ref="V30" authorId="0">
      <text>
        <r>
          <rPr>
            <sz val="9"/>
            <rFont val="Tahoma"/>
            <family val="2"/>
          </rPr>
          <t>Sustituir la "X" por la respuesta correcta correspondiente al control de carrera nº 13
(A, B, C, D, E o Z)</t>
        </r>
      </text>
    </comment>
    <comment ref="W30" authorId="0">
      <text>
        <r>
          <rPr>
            <sz val="9"/>
            <rFont val="Tahoma"/>
            <family val="2"/>
          </rPr>
          <t>Sustituir la "X" por la respuesta correcta correspondiente al control de carrera nº 14
(A, B, C, D, E o Z)</t>
        </r>
      </text>
    </comment>
    <comment ref="X30" authorId="0">
      <text>
        <r>
          <rPr>
            <sz val="9"/>
            <rFont val="Tahoma"/>
            <family val="2"/>
          </rPr>
          <t>Sustituir la "X" por la respuesta correcta correspondiente al control de carrera nº 15
(A, B, C, D, E o Z)</t>
        </r>
      </text>
    </comment>
    <comment ref="Y30" authorId="0">
      <text>
        <r>
          <rPr>
            <sz val="9"/>
            <rFont val="Tahoma"/>
            <family val="2"/>
          </rPr>
          <t>Sustituir la "X" por la respuesta correcta correspondiente al control de carrera nº 16
(A, B, C, D, E o Z)</t>
        </r>
      </text>
    </comment>
    <comment ref="Z30" authorId="0">
      <text>
        <r>
          <rPr>
            <sz val="9"/>
            <rFont val="Tahoma"/>
            <family val="2"/>
          </rPr>
          <t>Sustituir la "X" por la respuesta correcta correspondiente al control de carrera nº 17
(A, B, C, D, E o Z)</t>
        </r>
      </text>
    </comment>
    <comment ref="AA30" authorId="0">
      <text>
        <r>
          <rPr>
            <sz val="9"/>
            <rFont val="Tahoma"/>
            <family val="2"/>
          </rPr>
          <t>Sustituir la "X" por la respuesta correcta correspondiente al control de carrera nº 18
(A, B, C, D, E o Z)</t>
        </r>
      </text>
    </comment>
    <comment ref="AB30" authorId="0">
      <text>
        <r>
          <rPr>
            <sz val="9"/>
            <rFont val="Tahoma"/>
            <family val="2"/>
          </rPr>
          <t>Sustituir la "X" por la respuesta correcta correspondiente al control de carrera nº 19
(A, B, C, D, E o Z)</t>
        </r>
      </text>
    </comment>
    <comment ref="AC30" authorId="0">
      <text>
        <r>
          <rPr>
            <sz val="9"/>
            <rFont val="Tahoma"/>
            <family val="2"/>
          </rPr>
          <t>Sustituir la "X" por la respuesta correcta correspondiente al control de carrera nº 20
(A, B, C, D, E o Z)</t>
        </r>
      </text>
    </comment>
    <comment ref="AD30" authorId="0">
      <text>
        <r>
          <rPr>
            <sz val="9"/>
            <rFont val="Tahoma"/>
            <family val="2"/>
          </rPr>
          <t>Sustituir la "X" por la respuesta correcta correspondiente al control de carrera nº 21
(A, B, C, D, E o Z)</t>
        </r>
      </text>
    </comment>
    <comment ref="AE30" authorId="0">
      <text>
        <r>
          <rPr>
            <sz val="9"/>
            <rFont val="Tahoma"/>
            <family val="2"/>
          </rPr>
          <t>Sustituir la "X" por la respuesta correcta correspondiente al control de carrera nº 22
(A, B, C, D, E o Z)</t>
        </r>
      </text>
    </comment>
    <comment ref="AH82" authorId="0">
      <text>
        <r>
          <rPr>
            <sz val="9"/>
            <rFont val="Tahoma"/>
            <family val="2"/>
          </rPr>
          <t>Escribir una "X" si el competidor no emite una respuesta dentro del tiempo máximo permitido</t>
        </r>
      </text>
    </comment>
    <comment ref="AK82" authorId="0">
      <text>
        <r>
          <rPr>
            <sz val="9"/>
            <rFont val="Tahoma"/>
            <family val="2"/>
          </rPr>
          <t>Escribir una "X" si el competidor no emite una respuesta dentro del tiempo máximo permitido</t>
        </r>
      </text>
    </comment>
    <comment ref="AN82" authorId="0">
      <text>
        <r>
          <rPr>
            <sz val="9"/>
            <rFont val="Tahoma"/>
            <family val="2"/>
          </rPr>
          <t>Escribir una "X" si el competidor no emite una respuesta dentro del tiempo máximo permitido</t>
        </r>
      </text>
    </comment>
    <comment ref="AQ82" authorId="0">
      <text>
        <r>
          <rPr>
            <sz val="9"/>
            <rFont val="Tahoma"/>
            <family val="2"/>
          </rPr>
          <t>Escribir una "X" si el competidor no emite una respuesta dentro del tiempo máximo permitido</t>
        </r>
      </text>
    </comment>
    <comment ref="AF32" authorId="0">
      <text>
        <r>
          <rPr>
            <sz val="9"/>
            <rFont val="Tahoma"/>
            <family val="2"/>
          </rPr>
          <t>Escribir "0", si hubiera un error en el  cronometraje o no funcionara el cronómetro.</t>
        </r>
      </text>
    </comment>
    <comment ref="AF33" authorId="0">
      <text>
        <r>
          <rPr>
            <sz val="9"/>
            <rFont val="Tahoma"/>
            <family val="2"/>
          </rPr>
          <t>Escribir "0", si hubiera un error en el  cronometraje o no funcionara el cronómetro.</t>
        </r>
      </text>
    </comment>
    <comment ref="AI32" authorId="0">
      <text>
        <r>
          <rPr>
            <sz val="9"/>
            <rFont val="Tahoma"/>
            <family val="2"/>
          </rPr>
          <t>Escribir "0", si hubiera un error en el  cronometraje o no funcionara el cronómetro.</t>
        </r>
      </text>
    </comment>
    <comment ref="AI33" authorId="0">
      <text>
        <r>
          <rPr>
            <sz val="9"/>
            <rFont val="Tahoma"/>
            <family val="2"/>
          </rPr>
          <t>Escribir "0", si hubiera un error en el  cronometraje o no funcionara el cronómetro.</t>
        </r>
      </text>
    </comment>
    <comment ref="AL32" authorId="0">
      <text>
        <r>
          <rPr>
            <sz val="9"/>
            <rFont val="Tahoma"/>
            <family val="2"/>
          </rPr>
          <t>Escribir "0", si hubiera un error en el  cronometraje o no funcionara el cronómetro.</t>
        </r>
      </text>
    </comment>
    <comment ref="AL33" authorId="0">
      <text>
        <r>
          <rPr>
            <sz val="9"/>
            <rFont val="Tahoma"/>
            <family val="2"/>
          </rPr>
          <t>Escribir "0", si hubiera un error en el  cronometraje o no funcionara el cronómetro.</t>
        </r>
      </text>
    </comment>
    <comment ref="AO32" authorId="0">
      <text>
        <r>
          <rPr>
            <sz val="9"/>
            <rFont val="Tahoma"/>
            <family val="2"/>
          </rPr>
          <t>Escribir "0", si hubiera un error en el  cronometraje o no funcionara el cronómetro.</t>
        </r>
      </text>
    </comment>
    <comment ref="AO33" authorId="0">
      <text>
        <r>
          <rPr>
            <sz val="9"/>
            <rFont val="Tahoma"/>
            <family val="2"/>
          </rPr>
          <t>Escribir "0", si hubiera un error en el  cronometraje o no funcionara el cronómetro.</t>
        </r>
      </text>
    </comment>
  </commentList>
</comments>
</file>

<file path=xl/comments4.xml><?xml version="1.0" encoding="utf-8"?>
<comments xmlns="http://schemas.openxmlformats.org/spreadsheetml/2006/main">
  <authors>
    <author>usuario</author>
  </authors>
  <commentList>
    <comment ref="G32" authorId="0">
      <text>
        <r>
          <rPr>
            <sz val="9"/>
            <rFont val="Tahoma"/>
            <family val="2"/>
          </rPr>
          <t xml:space="preserve">La hora de salida del recorrido.
</t>
        </r>
        <r>
          <rPr>
            <b/>
            <sz val="9"/>
            <rFont val="Tahoma"/>
            <family val="2"/>
          </rPr>
          <t xml:space="preserve">El formato de esta celda es   hh:mm:ss  </t>
        </r>
      </text>
    </comment>
    <comment ref="H32" authorId="0">
      <text>
        <r>
          <rPr>
            <sz val="9"/>
            <rFont val="Tahoma"/>
            <family val="2"/>
          </rPr>
          <t xml:space="preserve">La hora de llegada es la que se anota en la tarjeta de control al cruzar la meta. En esta celda se anota la h. llegada menos los tiempos de espera que haya tenido el competidor en cronometrados, tiempo entre tramos e incidentes de carrera
</t>
        </r>
        <r>
          <rPr>
            <b/>
            <sz val="9"/>
            <rFont val="Tahoma"/>
            <family val="2"/>
          </rPr>
          <t xml:space="preserve">El formato de esta celda es    hh:mm:ss </t>
        </r>
      </text>
    </comment>
    <comment ref="L33" authorId="0">
      <text>
        <r>
          <rPr>
            <sz val="9"/>
            <rFont val="Tahoma"/>
            <family val="2"/>
          </rPr>
          <t>Sustituir la "X" por la respuesta correcta correspondiente al control nº 1
(A, B, C, D, E o Z)</t>
        </r>
      </text>
    </comment>
    <comment ref="M33" authorId="0">
      <text>
        <r>
          <rPr>
            <sz val="9"/>
            <rFont val="Tahoma"/>
            <family val="2"/>
          </rPr>
          <t>Sustituir la "X" por la respuesta correcta correspondiente al control nº 2
(A, B, C, D, E o Z)</t>
        </r>
      </text>
    </comment>
    <comment ref="N33" authorId="0">
      <text>
        <r>
          <rPr>
            <sz val="9"/>
            <rFont val="Tahoma"/>
            <family val="2"/>
          </rPr>
          <t>Sustituir la "X" por la respuesta correcta correspondiente al control nº 3
(A, B, C, D, E o Z)</t>
        </r>
      </text>
    </comment>
    <comment ref="O33" authorId="0">
      <text>
        <r>
          <rPr>
            <sz val="9"/>
            <rFont val="Tahoma"/>
            <family val="2"/>
          </rPr>
          <t>Sustituir la "X" por la respuesta correcta correspondiente al control nº 4
(A, B, C, D , E o Z)</t>
        </r>
      </text>
    </comment>
    <comment ref="P33" authorId="0">
      <text>
        <r>
          <rPr>
            <sz val="9"/>
            <rFont val="Tahoma"/>
            <family val="2"/>
          </rPr>
          <t>Sustituir la "X" por la respuesta correcta correspondiente al control nº 5
(A, B, C, D , E o Z)</t>
        </r>
      </text>
    </comment>
    <comment ref="BO29" authorId="0">
      <text>
        <r>
          <rPr>
            <sz val="9"/>
            <rFont val="Tahoma"/>
            <family val="2"/>
          </rPr>
          <t>Suma de respuestas acertadas en todos los controles cronometrados</t>
        </r>
      </text>
    </comment>
    <comment ref="BQ29" authorId="0">
      <text>
        <r>
          <rPr>
            <sz val="9"/>
            <rFont val="Tahoma"/>
            <family val="2"/>
          </rPr>
          <t>Suma de todos los tiempos medios de los controles cronometrados</t>
        </r>
      </text>
    </comment>
    <comment ref="BS29" authorId="0">
      <text>
        <r>
          <rPr>
            <sz val="9"/>
            <rFont val="Tahoma"/>
            <family val="2"/>
          </rPr>
          <t>Suma de todos los segundos de penalización (C 7) por las respuestas falladas.</t>
        </r>
      </text>
    </comment>
    <comment ref="BU29" authorId="0">
      <text>
        <r>
          <rPr>
            <sz val="9"/>
            <rFont val="Tahoma"/>
            <family val="2"/>
          </rPr>
          <t>Suma del tiempo en responder y la penalización.</t>
        </r>
      </text>
    </comment>
    <comment ref="J31" authorId="0">
      <text>
        <r>
          <rPr>
            <sz val="9"/>
            <rFont val="Tahoma"/>
            <family val="2"/>
          </rPr>
          <t>Su composición puede estar entre 4 y 7 balizas.</t>
        </r>
      </text>
    </comment>
    <comment ref="J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K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Q31" authorId="0">
      <text>
        <r>
          <rPr>
            <sz val="9"/>
            <rFont val="Tahoma"/>
            <family val="2"/>
          </rPr>
          <t>Su composición puede estar entre 4 y 7 balizas.</t>
        </r>
      </text>
    </comment>
    <comment ref="Q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R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S33" authorId="0">
      <text>
        <r>
          <rPr>
            <sz val="9"/>
            <rFont val="Tahoma"/>
            <family val="2"/>
          </rPr>
          <t>Sustituir la "X" por la respuesta correcta correspondiente al control nº 1
(A, B, C, D, E o Z)</t>
        </r>
      </text>
    </comment>
    <comment ref="T33" authorId="0">
      <text>
        <r>
          <rPr>
            <sz val="9"/>
            <rFont val="Tahoma"/>
            <family val="2"/>
          </rPr>
          <t>Sustituir la "X" por la respuesta correcta correspondiente al control nº 2
(A, B, C, D, E o Z)</t>
        </r>
      </text>
    </comment>
    <comment ref="U33" authorId="0">
      <text>
        <r>
          <rPr>
            <sz val="9"/>
            <rFont val="Tahoma"/>
            <family val="2"/>
          </rPr>
          <t>Sustituir la "X" por la respuesta correcta correspondiente al control nº 3
(A, B, C, D, E o Z)</t>
        </r>
      </text>
    </comment>
    <comment ref="V33" authorId="0">
      <text>
        <r>
          <rPr>
            <sz val="9"/>
            <rFont val="Tahoma"/>
            <family val="2"/>
          </rPr>
          <t>Sustituir la "X" por la respuesta correcta correspondiente al control nº 4
(A, B, C, D , E o Z)</t>
        </r>
      </text>
    </comment>
    <comment ref="W33" authorId="0">
      <text>
        <r>
          <rPr>
            <sz val="9"/>
            <rFont val="Tahoma"/>
            <family val="2"/>
          </rPr>
          <t>Sustituir la "X" por la respuesta correcta correspondiente al control nº 5
(A, B, C, D , E o Z)</t>
        </r>
      </text>
    </comment>
    <comment ref="X31" authorId="0">
      <text>
        <r>
          <rPr>
            <sz val="9"/>
            <rFont val="Tahoma"/>
            <family val="2"/>
          </rPr>
          <t>Su composición puede estar entre 4 y 7 balizas.</t>
        </r>
      </text>
    </comment>
    <comment ref="X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Y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Z33" authorId="0">
      <text>
        <r>
          <rPr>
            <sz val="9"/>
            <rFont val="Tahoma"/>
            <family val="2"/>
          </rPr>
          <t>Sustituir la "X" por la respuesta correcta correspondiente al control nº 1
(A, B, C, D, E o Z)</t>
        </r>
      </text>
    </comment>
    <comment ref="AA33" authorId="0">
      <text>
        <r>
          <rPr>
            <sz val="9"/>
            <rFont val="Tahoma"/>
            <family val="2"/>
          </rPr>
          <t>Sustituir la "X" por la respuesta correcta correspondiente al control nº 2
(A, B, C, D, E o Z)</t>
        </r>
      </text>
    </comment>
    <comment ref="AB33" authorId="0">
      <text>
        <r>
          <rPr>
            <sz val="9"/>
            <rFont val="Tahoma"/>
            <family val="2"/>
          </rPr>
          <t>Sustituir la "X" por la respuesta correcta correspondiente al control nº 3
(A, B, C, D, E o Z)</t>
        </r>
      </text>
    </comment>
    <comment ref="AC33" authorId="0">
      <text>
        <r>
          <rPr>
            <sz val="9"/>
            <rFont val="Tahoma"/>
            <family val="2"/>
          </rPr>
          <t>Sustituir la "X" por la respuesta correcta correspondiente al control nº 4
(A, B, C, D , E o Z)</t>
        </r>
      </text>
    </comment>
    <comment ref="AD33" authorId="0">
      <text>
        <r>
          <rPr>
            <sz val="9"/>
            <rFont val="Tahoma"/>
            <family val="2"/>
          </rPr>
          <t>Sustituir la "X" por la respuesta correcta correspondiente al control nº 5
(A, B, C, D , E o Z)</t>
        </r>
      </text>
    </comment>
    <comment ref="AE31" authorId="0">
      <text>
        <r>
          <rPr>
            <sz val="9"/>
            <rFont val="Tahoma"/>
            <family val="2"/>
          </rPr>
          <t>Su composición puede estar entre 4 y 7 balizas.</t>
        </r>
      </text>
    </comment>
    <comment ref="AE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AF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AG33" authorId="0">
      <text>
        <r>
          <rPr>
            <sz val="9"/>
            <rFont val="Tahoma"/>
            <family val="2"/>
          </rPr>
          <t>Sustituir la "X" por la respuesta correcta correspondiente al control nº 1
(A, B, C, D, E o Z)</t>
        </r>
      </text>
    </comment>
    <comment ref="AH33" authorId="0">
      <text>
        <r>
          <rPr>
            <sz val="9"/>
            <rFont val="Tahoma"/>
            <family val="2"/>
          </rPr>
          <t>Sustituir la "X" por la respuesta correcta correspondiente al control nº 2
(A, B, C, D, E o Z)</t>
        </r>
      </text>
    </comment>
    <comment ref="AI33" authorId="0">
      <text>
        <r>
          <rPr>
            <sz val="9"/>
            <rFont val="Tahoma"/>
            <family val="2"/>
          </rPr>
          <t>Sustituir la "X" por la respuesta correcta correspondiente al control nº 3
(A, B, C, D, E o Z)</t>
        </r>
      </text>
    </comment>
    <comment ref="AJ33" authorId="0">
      <text>
        <r>
          <rPr>
            <sz val="9"/>
            <rFont val="Tahoma"/>
            <family val="2"/>
          </rPr>
          <t>Sustituir la "X" por la respuesta correcta correspondiente al control nº 4
(A, B, C, D , E o Z)</t>
        </r>
      </text>
    </comment>
    <comment ref="AK33" authorId="0">
      <text>
        <r>
          <rPr>
            <sz val="9"/>
            <rFont val="Tahoma"/>
            <family val="2"/>
          </rPr>
          <t>Sustituir la "X" por la respuesta correcta correspondiente al control nº 5
(A, B, C, D , E o Z)</t>
        </r>
      </text>
    </comment>
    <comment ref="AL31" authorId="0">
      <text>
        <r>
          <rPr>
            <sz val="9"/>
            <rFont val="Tahoma"/>
            <family val="2"/>
          </rPr>
          <t>Su composición puede estar entre 4 y 7 balizas.</t>
        </r>
      </text>
    </comment>
    <comment ref="AL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AM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AN33" authorId="0">
      <text>
        <r>
          <rPr>
            <sz val="9"/>
            <rFont val="Tahoma"/>
            <family val="2"/>
          </rPr>
          <t>Sustituir la "X" por la respuesta correcta correspondiente al control nº 1
(A, B, C, D, E o Z)</t>
        </r>
      </text>
    </comment>
    <comment ref="AO33" authorId="0">
      <text>
        <r>
          <rPr>
            <sz val="9"/>
            <rFont val="Tahoma"/>
            <family val="2"/>
          </rPr>
          <t>Sustituir la "X" por la respuesta correcta correspondiente al control nº 2
(A, B, C, D, E o Z)</t>
        </r>
      </text>
    </comment>
    <comment ref="AP33" authorId="0">
      <text>
        <r>
          <rPr>
            <sz val="9"/>
            <rFont val="Tahoma"/>
            <family val="2"/>
          </rPr>
          <t>Sustituir la "X" por la respuesta correcta correspondiente al control nº 3
(A, B, C, D, E o Z)</t>
        </r>
      </text>
    </comment>
    <comment ref="AQ33" authorId="0">
      <text>
        <r>
          <rPr>
            <sz val="9"/>
            <rFont val="Tahoma"/>
            <family val="2"/>
          </rPr>
          <t>Sustituir la "X" por la respuesta correcta correspondiente al control nº 4
(A, B, C, D , E o Z)</t>
        </r>
      </text>
    </comment>
    <comment ref="AR33" authorId="0">
      <text>
        <r>
          <rPr>
            <sz val="9"/>
            <rFont val="Tahoma"/>
            <family val="2"/>
          </rPr>
          <t>Sustituir la "X" por la respuesta correcta correspondiente al control nº 5
(A, B, C, D , E o Z)</t>
        </r>
      </text>
    </comment>
    <comment ref="AS31" authorId="0">
      <text>
        <r>
          <rPr>
            <sz val="9"/>
            <rFont val="Tahoma"/>
            <family val="2"/>
          </rPr>
          <t>Su composición puede estar entre 4 y 7 balizas.</t>
        </r>
      </text>
    </comment>
    <comment ref="AS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AT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AU33" authorId="0">
      <text>
        <r>
          <rPr>
            <sz val="9"/>
            <rFont val="Tahoma"/>
            <family val="2"/>
          </rPr>
          <t>Sustituir la "X" por la respuesta correcta correspondiente al control nº 1
(A, B, C, D, E o Z)</t>
        </r>
      </text>
    </comment>
    <comment ref="AV33" authorId="0">
      <text>
        <r>
          <rPr>
            <sz val="9"/>
            <rFont val="Tahoma"/>
            <family val="2"/>
          </rPr>
          <t>Sustituir la "X" por la respuesta correcta correspondiente al control nº 2
(A, B, C, D, E o Z)</t>
        </r>
      </text>
    </comment>
    <comment ref="AW33" authorId="0">
      <text>
        <r>
          <rPr>
            <sz val="9"/>
            <rFont val="Tahoma"/>
            <family val="2"/>
          </rPr>
          <t>Sustituir la "X" por la respuesta correcta correspondiente al control nº 3
(A, B, C, D, E o Z)</t>
        </r>
      </text>
    </comment>
    <comment ref="AX33" authorId="0">
      <text>
        <r>
          <rPr>
            <sz val="9"/>
            <rFont val="Tahoma"/>
            <family val="2"/>
          </rPr>
          <t>Sustituir la "X" por la respuesta correcta correspondiente al control nº 4
(A, B, C, D , E o Z)</t>
        </r>
      </text>
    </comment>
    <comment ref="AY33" authorId="0">
      <text>
        <r>
          <rPr>
            <sz val="9"/>
            <rFont val="Tahoma"/>
            <family val="2"/>
          </rPr>
          <t>Sustituir la "X" por la respuesta correcta correspondiente al control nº 5
(A, B, C, D , E o Z)</t>
        </r>
      </text>
    </comment>
    <comment ref="AZ31" authorId="0">
      <text>
        <r>
          <rPr>
            <sz val="9"/>
            <rFont val="Tahoma"/>
            <family val="2"/>
          </rPr>
          <t>Su composición puede estar entre 4 y 7 balizas.</t>
        </r>
      </text>
    </comment>
    <comment ref="AZ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BA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BB33" authorId="0">
      <text>
        <r>
          <rPr>
            <sz val="9"/>
            <rFont val="Tahoma"/>
            <family val="2"/>
          </rPr>
          <t>Sustituir la "X" por la respuesta correcta correspondiente al control nº 1
(A, B, C, D, E o Z)</t>
        </r>
      </text>
    </comment>
    <comment ref="BC33" authorId="0">
      <text>
        <r>
          <rPr>
            <sz val="9"/>
            <rFont val="Tahoma"/>
            <family val="2"/>
          </rPr>
          <t>Sustituir la "X" por la respuesta correcta correspondiente al control nº 2
(A, B, C, D, E o Z)</t>
        </r>
      </text>
    </comment>
    <comment ref="BD33" authorId="0">
      <text>
        <r>
          <rPr>
            <sz val="9"/>
            <rFont val="Tahoma"/>
            <family val="2"/>
          </rPr>
          <t>Sustituir la "X" por la respuesta correcta correspondiente al control nº 3
(A, B, C, D, E o Z)</t>
        </r>
      </text>
    </comment>
    <comment ref="BE33" authorId="0">
      <text>
        <r>
          <rPr>
            <sz val="9"/>
            <rFont val="Tahoma"/>
            <family val="2"/>
          </rPr>
          <t>Sustituir la "X" por la respuesta correcta correspondiente al control nº 4
(A, B, C, D , E o Z)</t>
        </r>
      </text>
    </comment>
    <comment ref="BF33" authorId="0">
      <text>
        <r>
          <rPr>
            <sz val="9"/>
            <rFont val="Tahoma"/>
            <family val="2"/>
          </rPr>
          <t>Sustituir la "X" por la respuesta correcta correspondiente al control nº 5
(A, B, C, D , E o Z)</t>
        </r>
      </text>
    </comment>
    <comment ref="BG31" authorId="0">
      <text>
        <r>
          <rPr>
            <sz val="9"/>
            <rFont val="Tahoma"/>
            <family val="2"/>
          </rPr>
          <t>Su composición puede estar entre 4 y 7 balizas.</t>
        </r>
      </text>
    </comment>
    <comment ref="BG32" authorId="0">
      <text>
        <r>
          <rPr>
            <sz val="9"/>
            <rFont val="Tahoma"/>
            <family val="2"/>
          </rPr>
          <t xml:space="preserve">Tiempos </t>
        </r>
        <r>
          <rPr>
            <b/>
            <sz val="9"/>
            <rFont val="Tahoma"/>
            <family val="2"/>
          </rPr>
          <t>en segundos</t>
        </r>
        <r>
          <rPr>
            <sz val="9"/>
            <rFont val="Tahoma"/>
            <family val="2"/>
          </rPr>
          <t xml:space="preserve"> tomado por los cronometradores 1 y 2.
Se escribe el número entero de dicho tiempo redondeado a la baja (p.ej. Se cronomentra 3,6 seg. pero se escriben 3)</t>
        </r>
      </text>
    </comment>
    <comment ref="BH32" authorId="0">
      <text>
        <r>
          <rPr>
            <b/>
            <sz val="9"/>
            <rFont val="Tahoma"/>
            <family val="2"/>
          </rPr>
          <t xml:space="preserve">Media </t>
        </r>
        <r>
          <rPr>
            <sz val="9"/>
            <rFont val="Tahoma"/>
            <family val="2"/>
          </rPr>
          <t>de los tiempos escritos en la columna anterior.
El resultado puede ser un número entero o con aproximaciones al medio segundo (p.ej. Si CC1=3 y CC2=4, la media es 3,5)</t>
        </r>
      </text>
    </comment>
    <comment ref="BI33" authorId="0">
      <text>
        <r>
          <rPr>
            <sz val="9"/>
            <rFont val="Tahoma"/>
            <family val="2"/>
          </rPr>
          <t>Sustituir la "X" por la respuesta correcta correspondiente al control nº 1
(A, B, C, D, E o Z)</t>
        </r>
      </text>
    </comment>
    <comment ref="BJ33" authorId="0">
      <text>
        <r>
          <rPr>
            <sz val="9"/>
            <rFont val="Tahoma"/>
            <family val="2"/>
          </rPr>
          <t>Sustituir la "X" por la respuesta correcta correspondiente al control nº 2
(A, B, C, D, E o Z)</t>
        </r>
      </text>
    </comment>
    <comment ref="BK33" authorId="0">
      <text>
        <r>
          <rPr>
            <sz val="9"/>
            <rFont val="Tahoma"/>
            <family val="2"/>
          </rPr>
          <t>Sustituir la "X" por la respuesta correcta correspondiente al control nº 3
(A, B, C, D, E o Z)</t>
        </r>
      </text>
    </comment>
    <comment ref="BL33" authorId="0">
      <text>
        <r>
          <rPr>
            <sz val="9"/>
            <rFont val="Tahoma"/>
            <family val="2"/>
          </rPr>
          <t>Sustituir la "X" por la respuesta correcta correspondiente al control nº 4
(A, B, C, D , E o Z)</t>
        </r>
      </text>
    </comment>
    <comment ref="BM33" authorId="0">
      <text>
        <r>
          <rPr>
            <sz val="9"/>
            <rFont val="Tahoma"/>
            <family val="2"/>
          </rPr>
          <t>Sustituir la "X" por la respuesta correcta correspondiente al control nº 5
(A, B, C, D , E o Z)</t>
        </r>
      </text>
    </comment>
    <comment ref="J35" authorId="0">
      <text>
        <r>
          <rPr>
            <sz val="9"/>
            <rFont val="Tahoma"/>
            <family val="2"/>
          </rPr>
          <t>Escribir "0", si hubiera un error en el  cronometraje o no funcionara el cronómetro.</t>
        </r>
      </text>
    </comment>
    <comment ref="Q35" authorId="0">
      <text>
        <r>
          <rPr>
            <sz val="9"/>
            <rFont val="Tahoma"/>
            <family val="2"/>
          </rPr>
          <t>Escribir "0", si hubiera un error en el  cronometraje o no funcionara el cronómetro.</t>
        </r>
      </text>
    </comment>
    <comment ref="X35" authorId="0">
      <text>
        <r>
          <rPr>
            <sz val="9"/>
            <rFont val="Tahoma"/>
            <family val="2"/>
          </rPr>
          <t>Escribir "0", si hubiera un error en el  cronometraje o no funcionara el cronómetro.</t>
        </r>
      </text>
    </comment>
    <comment ref="AE35" authorId="0">
      <text>
        <r>
          <rPr>
            <sz val="9"/>
            <rFont val="Tahoma"/>
            <family val="2"/>
          </rPr>
          <t>Escribir "0", si hubiera un error en el  cronometraje o no funcionara el cronómetro.</t>
        </r>
      </text>
    </comment>
    <comment ref="AL35" authorId="0">
      <text>
        <r>
          <rPr>
            <sz val="9"/>
            <rFont val="Tahoma"/>
            <family val="2"/>
          </rPr>
          <t>Escribir "0", si hubiera un error en el  cronometraje o no funcionara el cronómetro.</t>
        </r>
      </text>
    </comment>
    <comment ref="AS35" authorId="0">
      <text>
        <r>
          <rPr>
            <sz val="9"/>
            <rFont val="Tahoma"/>
            <family val="2"/>
          </rPr>
          <t>Escribir "0", si hubiera un error en el  cronometraje o no funcionara el cronómetro.</t>
        </r>
      </text>
    </comment>
    <comment ref="AZ35" authorId="0">
      <text>
        <r>
          <rPr>
            <sz val="9"/>
            <rFont val="Tahoma"/>
            <family val="2"/>
          </rPr>
          <t>Escribir "0", si hubiera un error en el  cronometraje o no funcionara el cronómetro.</t>
        </r>
      </text>
    </comment>
    <comment ref="BG35" authorId="0">
      <text>
        <r>
          <rPr>
            <sz val="9"/>
            <rFont val="Tahoma"/>
            <family val="2"/>
          </rPr>
          <t>Escribir "0", si hubiera un error en el  cronometraje o no funcionara el cronómetro.</t>
        </r>
      </text>
    </comment>
  </commentList>
</comments>
</file>

<file path=xl/sharedStrings.xml><?xml version="1.0" encoding="utf-8"?>
<sst xmlns="http://schemas.openxmlformats.org/spreadsheetml/2006/main" count="1234" uniqueCount="431">
  <si>
    <t>adicionales, si se necesita ampliarla para más competidores.</t>
  </si>
  <si>
    <t>Puede ser utilizado para eventos de O-Precisión desde ninguno hasta cuatro controles cronometrados, hasta 22 controles sin límite de tiempo, y cualquier número de competidores, sin necesidad de entrar o modificar las fórmulas.</t>
  </si>
  <si>
    <t>Introducir el nº de controles cronometrados</t>
  </si>
  <si>
    <t>CC 4</t>
  </si>
  <si>
    <t>Estos se ajustan automáticamente</t>
  </si>
  <si>
    <t>'Guardadr como' con un nombre distinto</t>
  </si>
  <si>
    <t>[Fecha incluyendo el año]</t>
  </si>
  <si>
    <t>[Competidor 2 en esta línea]</t>
  </si>
  <si>
    <t>[Competidor 1 en esta línea]</t>
  </si>
  <si>
    <t>y así sucesivamente</t>
  </si>
  <si>
    <t>[Competidor 3 en esta línea]</t>
  </si>
  <si>
    <t>CC1</t>
  </si>
  <si>
    <t>CC2</t>
  </si>
  <si>
    <t>CC3</t>
  </si>
  <si>
    <t>CC4</t>
  </si>
  <si>
    <t>Establecer el área de impresión por encima de esta fila, a menos que desee mostrar el % de respuestas incorrectas, en cuyo caso ocultar esta fila.</t>
  </si>
  <si>
    <t>Recuento de respuestas correctas</t>
  </si>
  <si>
    <t>Recuento de respuestas realizadas</t>
  </si>
  <si>
    <t>Porcentaje de respuestas incorrectas</t>
  </si>
  <si>
    <t>Establecer el área de impresión por encima de esta fila, si desea mostrar el % de respuestas incorrectas.</t>
  </si>
  <si>
    <t xml:space="preserve">PARA CLASIFICAR A LOS COMPETIDORES, ORDENARLOS POR PUNTOS Y LUEGO ORDENARLOS  A LA INVERSA POR TIEMPOS CORREGIDOS </t>
  </si>
  <si>
    <t>La columna A se puede utilizar para indicar el primero, segundo, tercero, etc., teniendo cuidado de no incluir la fila 29 (muy pequeña) cuando realice la clasificación.</t>
  </si>
  <si>
    <t xml:space="preserve">Esta hoja de cálculo presupone un conocimiento suficiente de Excel para "ocultar las columnas y las filas", "establecer un   área de impresión", "ordenar los datos" y para "duplicar fórmulas" en filas </t>
  </si>
  <si>
    <t>Asegurarse de que todas las columnas no utilizadas tengan una "x" como respuesta, y dejar en blanco el resto de la columna, y por último, ocultar las columnas que no se vayan a utilizar.</t>
  </si>
  <si>
    <t>Establecer el área de impresión por debajo de esta fila.</t>
  </si>
  <si>
    <t>CC 1</t>
  </si>
  <si>
    <t>CC 2</t>
  </si>
  <si>
    <t>CC 3</t>
  </si>
  <si>
    <t>Tiempo total      cronometrados</t>
  </si>
  <si>
    <t>Penalización de recorrido</t>
  </si>
  <si>
    <t>Federación</t>
  </si>
  <si>
    <t>CLUB</t>
  </si>
  <si>
    <t>HORA DE</t>
  </si>
  <si>
    <t>SALIDA</t>
  </si>
  <si>
    <t>LLEGADA</t>
  </si>
  <si>
    <t>NOMBRE Y APELLIDOS</t>
  </si>
  <si>
    <t>PUNTUACIÓN</t>
  </si>
  <si>
    <t>TIEMPO FINAL</t>
  </si>
  <si>
    <t>X</t>
  </si>
  <si>
    <t>CONTROLES DE CARRERA</t>
  </si>
  <si>
    <t>CONTROLES CRONOMETRADOS</t>
  </si>
  <si>
    <t>normalmente 60)</t>
  </si>
  <si>
    <t>Penalización por respuesta fallada (seg)</t>
  </si>
  <si>
    <t>Penalización por no responder dentro tiempo máximo CC (seg)</t>
  </si>
  <si>
    <t>Tiempo máximo de carrera</t>
  </si>
  <si>
    <t>Consultas, informes de errores, etc. por favor hacerlas a Roberto Munilla Velasco trail@fedo.org</t>
  </si>
  <si>
    <t>Número de participantes</t>
  </si>
  <si>
    <t>Si participan más competidores, sobre esta fila insertar las que sean necesarias y para duplicar filas, copiar la fila 55 y arrastrala hacia abajo.</t>
  </si>
  <si>
    <t>Nº DE DORSAL</t>
  </si>
  <si>
    <t>Nº DE TARJETA SI</t>
  </si>
  <si>
    <t>(entre 0 y 4)</t>
  </si>
  <si>
    <r>
      <t>INTRODUCIR DATOS DONDE HAYA</t>
    </r>
    <r>
      <rPr>
        <b/>
        <u val="single"/>
        <sz val="12"/>
        <color indexed="10"/>
        <rFont val="Arial"/>
        <family val="2"/>
      </rPr>
      <t xml:space="preserve"> </t>
    </r>
    <r>
      <rPr>
        <b/>
        <u val="single"/>
        <sz val="12"/>
        <color indexed="55"/>
        <rFont val="Arial"/>
        <family val="2"/>
      </rPr>
      <t>[texto de color gris]</t>
    </r>
  </si>
  <si>
    <t>Minutos por bloque de exceso de tiempo</t>
  </si>
  <si>
    <t>Si fuera el caso, antes de introducir la "hora de llegada" en la tabla, hay que restar los tiempos espera habidos durante de la carrera.</t>
  </si>
  <si>
    <t>CC5</t>
  </si>
  <si>
    <t>Si participan más competidores, sobre esta fila insertar las que sean necesarias y para duplicar filas, copiar la fila 59 y arrastrala hacia abajo.</t>
  </si>
  <si>
    <t>ESTACIÓN 1</t>
  </si>
  <si>
    <t>ESTACIÓN 2</t>
  </si>
  <si>
    <t>ESTACIÓN 3</t>
  </si>
  <si>
    <t>ESTACIÓN 4</t>
  </si>
  <si>
    <t>ESTACIÓN 5</t>
  </si>
  <si>
    <t>ESTACIÓN 6</t>
  </si>
  <si>
    <t>ESTACIÓN 7</t>
  </si>
  <si>
    <t>ESTACIÓN 8</t>
  </si>
  <si>
    <t xml:space="preserve">Introducir el nº de estaciones </t>
  </si>
  <si>
    <t>Tiempo total en responder</t>
  </si>
  <si>
    <t>Normalmente entre 4 y 6</t>
  </si>
  <si>
    <t>sin regular</t>
  </si>
  <si>
    <t>(Normalmente 45)</t>
  </si>
  <si>
    <t>(Normalmente entre 1 y 8)</t>
  </si>
  <si>
    <t>Nº de controles en la estación nº 5</t>
  </si>
  <si>
    <t>Nº de controles en la estación nº 7</t>
  </si>
  <si>
    <t>Nº de controles en la estación nº 1</t>
  </si>
  <si>
    <t>Nº de controles en la estación nº 3</t>
  </si>
  <si>
    <t>Nº de controles en la estación nº 6</t>
  </si>
  <si>
    <t>Nº de controles en la estación nº 8</t>
  </si>
  <si>
    <t>Nº de controles en la estación nº 4</t>
  </si>
  <si>
    <t>Nº de controles en la estación nº 2</t>
  </si>
  <si>
    <t>Respuestas acertadas</t>
  </si>
  <si>
    <t>Penalización por fallos</t>
  </si>
  <si>
    <t>TIEMPO TOTAL</t>
  </si>
  <si>
    <t>Ocultar las columnas que no sean utilizadas si hay menos de 4 controles cronometrados.</t>
  </si>
  <si>
    <t>Si el recorrido tiene menos estaciones o controles, ocultar las columnas que no sean utilizadas y modificar las filas de la izquierda.</t>
  </si>
  <si>
    <t>RESULTADOS FINALES</t>
  </si>
  <si>
    <t>ABIERTA</t>
  </si>
  <si>
    <t>PARALÍMPICA</t>
  </si>
  <si>
    <t>CLASE</t>
  </si>
  <si>
    <t xml:space="preserve"> -    CLASE </t>
  </si>
  <si>
    <t>FEDERACIÓN</t>
  </si>
  <si>
    <t>ANDALUZA</t>
  </si>
  <si>
    <t>ARAGONESA</t>
  </si>
  <si>
    <t>BALEAR</t>
  </si>
  <si>
    <t>CANARIAS</t>
  </si>
  <si>
    <t>CATALANA</t>
  </si>
  <si>
    <t>EXTREMEÑA</t>
  </si>
  <si>
    <t>EUSKADI</t>
  </si>
  <si>
    <t>GALLEGA</t>
  </si>
  <si>
    <t>MADRILEÑA</t>
  </si>
  <si>
    <t>MURCIANA</t>
  </si>
  <si>
    <t>VALENCIANA</t>
  </si>
  <si>
    <t>C. LA MANCHA</t>
  </si>
  <si>
    <t>C. Y LEÓN</t>
  </si>
  <si>
    <t xml:space="preserve">CÓRDOBA </t>
  </si>
  <si>
    <t xml:space="preserve">SURCO </t>
  </si>
  <si>
    <t xml:space="preserve">ALMADRABA </t>
  </si>
  <si>
    <t xml:space="preserve">FUNDI-O </t>
  </si>
  <si>
    <t xml:space="preserve">O-SAN ROQUE </t>
  </si>
  <si>
    <t xml:space="preserve">LOS PINOS </t>
  </si>
  <si>
    <t>ALTA RUTA</t>
  </si>
  <si>
    <t xml:space="preserve">PIKOTRÓN </t>
  </si>
  <si>
    <t xml:space="preserve">YUMAR RAID </t>
  </si>
  <si>
    <t xml:space="preserve">VELETA </t>
  </si>
  <si>
    <t xml:space="preserve">RAIDSUR (AFO) </t>
  </si>
  <si>
    <t xml:space="preserve">VILLACARRILLO </t>
  </si>
  <si>
    <t xml:space="preserve">MONTELLANO </t>
  </si>
  <si>
    <t xml:space="preserve">POSEIDÓN </t>
  </si>
  <si>
    <t>CmG</t>
  </si>
  <si>
    <t>COHU</t>
  </si>
  <si>
    <t>PEÑA GUARA</t>
  </si>
  <si>
    <t>WAKHÁN</t>
  </si>
  <si>
    <t xml:space="preserve">IBÓN </t>
  </si>
  <si>
    <t xml:space="preserve">ZALAGARDA </t>
  </si>
  <si>
    <t>MIRALBUENO EL OLIVAR</t>
  </si>
  <si>
    <t>ASTURIANA</t>
  </si>
  <si>
    <t xml:space="preserve">LA BRÚJULA </t>
  </si>
  <si>
    <t>CASTROPOL</t>
  </si>
  <si>
    <t>NORDESTE</t>
  </si>
  <si>
    <t xml:space="preserve">ORIENTAGC </t>
  </si>
  <si>
    <t>CANTABRIA</t>
  </si>
  <si>
    <t xml:space="preserve">LA GLORIETA </t>
  </si>
  <si>
    <t xml:space="preserve">ELERUT </t>
  </si>
  <si>
    <t xml:space="preserve">COMCU </t>
  </si>
  <si>
    <t xml:space="preserve">ORIENTIJOTE </t>
  </si>
  <si>
    <t>CORZO</t>
  </si>
  <si>
    <t xml:space="preserve">TJALVE </t>
  </si>
  <si>
    <t>ORCA</t>
  </si>
  <si>
    <t xml:space="preserve">AVENTUR </t>
  </si>
  <si>
    <t xml:space="preserve">VALLADOLID </t>
  </si>
  <si>
    <t>PORTILLO</t>
  </si>
  <si>
    <t xml:space="preserve">ATLETISMO ZAMORA </t>
  </si>
  <si>
    <t>DEPORTIVO ZAMORA</t>
  </si>
  <si>
    <t xml:space="preserve">AZIMUT </t>
  </si>
  <si>
    <t>BADALONA-O</t>
  </si>
  <si>
    <t>COB</t>
  </si>
  <si>
    <t xml:space="preserve">FARRA-O </t>
  </si>
  <si>
    <t xml:space="preserve">OROS </t>
  </si>
  <si>
    <t>UPC</t>
  </si>
  <si>
    <t>XINOXANO</t>
  </si>
  <si>
    <t>NiE</t>
  </si>
  <si>
    <t>ALIGOTS</t>
  </si>
  <si>
    <t xml:space="preserve">GO-XTREM </t>
  </si>
  <si>
    <t>MONTSANT</t>
  </si>
  <si>
    <t>VILLENA-O</t>
  </si>
  <si>
    <t xml:space="preserve">RAIDERMANIA ELX </t>
  </si>
  <si>
    <t xml:space="preserve">ALCOI </t>
  </si>
  <si>
    <t>SANT JOAN</t>
  </si>
  <si>
    <t xml:space="preserve">ELDENSE </t>
  </si>
  <si>
    <t xml:space="preserve">COLIVENC </t>
  </si>
  <si>
    <t xml:space="preserve">CRUZ CUBIERTA </t>
  </si>
  <si>
    <t>CORRECAMINOS</t>
  </si>
  <si>
    <t>UPV-O</t>
  </si>
  <si>
    <t>VALENCIA-O</t>
  </si>
  <si>
    <t xml:space="preserve">SIMEPIERDO </t>
  </si>
  <si>
    <t>COBI</t>
  </si>
  <si>
    <t>IMOS</t>
  </si>
  <si>
    <t>ALCOR</t>
  </si>
  <si>
    <t>VILA RAIDERS</t>
  </si>
  <si>
    <t xml:space="preserve">VÍA DE LA PLATA </t>
  </si>
  <si>
    <t xml:space="preserve">AD JARNACHAS </t>
  </si>
  <si>
    <t xml:space="preserve">ARTABROS </t>
  </si>
  <si>
    <t xml:space="preserve">GALLAECIA RAID </t>
  </si>
  <si>
    <t xml:space="preserve">MONTAÑA FERROL </t>
  </si>
  <si>
    <t>FAICAMIÑO</t>
  </si>
  <si>
    <t xml:space="preserve">ARNELA </t>
  </si>
  <si>
    <t xml:space="preserve">ADDICTS BUFF-THERMOCOOL </t>
  </si>
  <si>
    <t>FLUVIAL DE LUGO</t>
  </si>
  <si>
    <t>ALPINO OURENSÁN-ALPINO MANZANEDA</t>
  </si>
  <si>
    <t>AROMON</t>
  </si>
  <si>
    <t>HABELAS HAINAS</t>
  </si>
  <si>
    <t>UNIV. DE SANTIAGO</t>
  </si>
  <si>
    <t>LA RIOJA</t>
  </si>
  <si>
    <t>RIOJA-O</t>
  </si>
  <si>
    <t xml:space="preserve">MONTE EL PARDO </t>
  </si>
  <si>
    <t xml:space="preserve">Ñ ULTRAFONDO - SANSE </t>
  </si>
  <si>
    <t xml:space="preserve">ALABARDA-O </t>
  </si>
  <si>
    <t xml:space="preserve">MARQUÉS DE SANTILLANA </t>
  </si>
  <si>
    <t xml:space="preserve">COTA </t>
  </si>
  <si>
    <t xml:space="preserve">LOS ÁNGELES </t>
  </si>
  <si>
    <t>MAGERIT</t>
  </si>
  <si>
    <t xml:space="preserve">MERIDIANO RAID </t>
  </si>
  <si>
    <t xml:space="preserve">NEMUS </t>
  </si>
  <si>
    <t xml:space="preserve">RUMBO-MADRID SANSE </t>
  </si>
  <si>
    <t xml:space="preserve">SOTOBOSQUE </t>
  </si>
  <si>
    <t xml:space="preserve">TIERRA TRÁGAME </t>
  </si>
  <si>
    <t xml:space="preserve">RANDOBIKE </t>
  </si>
  <si>
    <t xml:space="preserve">MAXIMUS </t>
  </si>
  <si>
    <t xml:space="preserve">SUN-O </t>
  </si>
  <si>
    <t>ALHAMA-O</t>
  </si>
  <si>
    <t>ASON</t>
  </si>
  <si>
    <t>AVENTURA-T</t>
  </si>
  <si>
    <t xml:space="preserve">CALASPARRA-O </t>
  </si>
  <si>
    <t>CUCO</t>
  </si>
  <si>
    <t>LORCA-O</t>
  </si>
  <si>
    <t>MURCIA-O</t>
  </si>
  <si>
    <t>SENDA</t>
  </si>
  <si>
    <t>TOTANA-O</t>
  </si>
  <si>
    <t>MALVARICHE-O</t>
  </si>
  <si>
    <t>CABEZO LA JARA</t>
  </si>
  <si>
    <t>NAVARRA</t>
  </si>
  <si>
    <t xml:space="preserve"> </t>
  </si>
  <si>
    <t xml:space="preserve">NORTE A SUR </t>
  </si>
  <si>
    <t>TODOS</t>
  </si>
  <si>
    <t xml:space="preserve"> -  CLASE </t>
  </si>
  <si>
    <t>FRANCESA</t>
  </si>
  <si>
    <t>INGLESA</t>
  </si>
  <si>
    <t>ITALIANA</t>
  </si>
  <si>
    <t>PORTUGUESA</t>
  </si>
  <si>
    <t>OTRAS</t>
  </si>
  <si>
    <t>A.A.B.T.</t>
  </si>
  <si>
    <t>ADCARNELA</t>
  </si>
  <si>
    <t>BOMBEIROS CORUÑA</t>
  </si>
  <si>
    <t>CC VALENCIA</t>
  </si>
  <si>
    <t>CD NAVARRA</t>
  </si>
  <si>
    <t>CDP-O</t>
  </si>
  <si>
    <t>CEAM IBI-O</t>
  </si>
  <si>
    <t xml:space="preserve">CM MULA </t>
  </si>
  <si>
    <t xml:space="preserve">CO ARABA </t>
  </si>
  <si>
    <t>COLMENAR</t>
  </si>
  <si>
    <t>COV</t>
  </si>
  <si>
    <t xml:space="preserve">ED ALCON </t>
  </si>
  <si>
    <t>ADYRON</t>
  </si>
  <si>
    <t>ADOL</t>
  </si>
  <si>
    <t>ADCON</t>
  </si>
  <si>
    <t>BOM</t>
  </si>
  <si>
    <t>CDEDR</t>
  </si>
  <si>
    <t>CE YECLA</t>
  </si>
  <si>
    <t>COC</t>
  </si>
  <si>
    <t>COCAN</t>
  </si>
  <si>
    <t>CODAN EXTREMADURA</t>
  </si>
  <si>
    <t>COM</t>
  </si>
  <si>
    <t>COMA</t>
  </si>
  <si>
    <t xml:space="preserve">CRON </t>
  </si>
  <si>
    <t>GOCAN</t>
  </si>
  <si>
    <t>GODIH</t>
  </si>
  <si>
    <t>SCDR GALICIA DE CARANZA</t>
  </si>
  <si>
    <t xml:space="preserve">SEO </t>
  </si>
  <si>
    <t>ENTREBALIZAS</t>
  </si>
  <si>
    <t xml:space="preserve">IMPERDIBLE BUFF </t>
  </si>
  <si>
    <t>LOS CALIFAS</t>
  </si>
  <si>
    <t>MANZANARES-O</t>
  </si>
  <si>
    <t>NAVALCÁN-O</t>
  </si>
  <si>
    <t>NAVALENO-O</t>
  </si>
  <si>
    <t xml:space="preserve">O-ADEMA </t>
  </si>
  <si>
    <t xml:space="preserve">O-CIUDAD REAL </t>
  </si>
  <si>
    <t xml:space="preserve">O-GETAFE </t>
  </si>
  <si>
    <t>PILOÑA DEPORTE</t>
  </si>
  <si>
    <t>PORTIXOL-O</t>
  </si>
  <si>
    <t xml:space="preserve">RAID A CALAMOCHA </t>
  </si>
  <si>
    <t>SENDERO ACTIVO</t>
  </si>
  <si>
    <t>TOLEDO-O</t>
  </si>
  <si>
    <t>TREVINCA</t>
  </si>
  <si>
    <t>UEVIC</t>
  </si>
  <si>
    <t xml:space="preserve">UNIV. VIGO </t>
  </si>
  <si>
    <t xml:space="preserve">UNIV. ALICANTE </t>
  </si>
  <si>
    <t>UNIV. VALENCIA</t>
  </si>
  <si>
    <t>APA LICEO LA PAZ</t>
  </si>
  <si>
    <t>BUDIÑO RAID</t>
  </si>
  <si>
    <t xml:space="preserve">O-GUADALAJARA </t>
  </si>
  <si>
    <t xml:space="preserve">TREVINCA </t>
  </si>
  <si>
    <t>Ocultar las columnas que no sean utilizadas, si hay menos de 22 controles de carrera (sin tiempo)</t>
  </si>
  <si>
    <t>ARTABROS</t>
  </si>
  <si>
    <t>GALLAECIA RAID</t>
  </si>
  <si>
    <t>MONTAÑA FERROL</t>
  </si>
  <si>
    <t>UNIV. VIGO</t>
  </si>
  <si>
    <t>SURCO</t>
  </si>
  <si>
    <t>ALMADRABA</t>
  </si>
  <si>
    <t>FUNDI-O</t>
  </si>
  <si>
    <t>O-SAN ROQUE</t>
  </si>
  <si>
    <t>LOS PINOS</t>
  </si>
  <si>
    <t>PIKOTRÓN</t>
  </si>
  <si>
    <t>CÓRDOBA</t>
  </si>
  <si>
    <t>YUMAR RAID</t>
  </si>
  <si>
    <t>VELETA</t>
  </si>
  <si>
    <t>RAIDSUR (AFO)</t>
  </si>
  <si>
    <t>VILLACARRILLO</t>
  </si>
  <si>
    <t>ADEMA</t>
  </si>
  <si>
    <t>MONTELLANO</t>
  </si>
  <si>
    <t>POSEIDÓN</t>
  </si>
  <si>
    <t>RAID A CALAMOCHA</t>
  </si>
  <si>
    <t>IBÓN</t>
  </si>
  <si>
    <t>ZALAGARDA</t>
  </si>
  <si>
    <t>LA BRÚJULA</t>
  </si>
  <si>
    <t>ORIENTAGC</t>
  </si>
  <si>
    <t>GALITIUS</t>
  </si>
  <si>
    <t>LA GLORIETA</t>
  </si>
  <si>
    <t>O-CIUDAD REAL</t>
  </si>
  <si>
    <t>ELERUT</t>
  </si>
  <si>
    <t>COMCU</t>
  </si>
  <si>
    <t>ORIENTIJOTE</t>
  </si>
  <si>
    <t>O-GUADALAJARA</t>
  </si>
  <si>
    <t>TJALVE</t>
  </si>
  <si>
    <t>ED ALCON</t>
  </si>
  <si>
    <t>AVENTUR</t>
  </si>
  <si>
    <t>VALLADOLID</t>
  </si>
  <si>
    <t>ATLETISMO ZAMORA</t>
  </si>
  <si>
    <t>AZIMUT</t>
  </si>
  <si>
    <t>FARRA-O</t>
  </si>
  <si>
    <t>OROS</t>
  </si>
  <si>
    <t>GO-XTREM</t>
  </si>
  <si>
    <t>VÍA DE LA PLATA</t>
  </si>
  <si>
    <t>CO ARABA</t>
  </si>
  <si>
    <t>CRON</t>
  </si>
  <si>
    <t>ALABARDA-O</t>
  </si>
  <si>
    <t>MARQUÉS DE SANTILLANA</t>
  </si>
  <si>
    <t>COTA</t>
  </si>
  <si>
    <t>IMPERDIBLE BUFF</t>
  </si>
  <si>
    <t>LOS ÁNGELES</t>
  </si>
  <si>
    <t>MERIDIANO RAID</t>
  </si>
  <si>
    <t>MONTE EL PARDO</t>
  </si>
  <si>
    <t>Ñ ULTRAFONDO - SANSE</t>
  </si>
  <si>
    <t>NEMUS</t>
  </si>
  <si>
    <t>O-GETAFE</t>
  </si>
  <si>
    <t>RUMBO-MADRID SANSE</t>
  </si>
  <si>
    <t>SOTOBOSQUE</t>
  </si>
  <si>
    <t>TIERRA TRÁGAME</t>
  </si>
  <si>
    <t>RANDOBIKE</t>
  </si>
  <si>
    <t>MAXIMUS</t>
  </si>
  <si>
    <t>CALASPARRA-O</t>
  </si>
  <si>
    <t>CM MULA</t>
  </si>
  <si>
    <t>SUN-O</t>
  </si>
  <si>
    <t>NORTE A SUR</t>
  </si>
  <si>
    <t>ALCOI</t>
  </si>
  <si>
    <t>ELDENSE</t>
  </si>
  <si>
    <t>COLIVENC</t>
  </si>
  <si>
    <t>UNIV. ALICANTE</t>
  </si>
  <si>
    <t>RAIDERMANIA ELX</t>
  </si>
  <si>
    <t>CRUZ CUBIERTA</t>
  </si>
  <si>
    <t>SIMEPIERDO</t>
  </si>
  <si>
    <t>SEO</t>
  </si>
  <si>
    <t>O-ADEMA</t>
  </si>
  <si>
    <t>(Fecha del evento)</t>
  </si>
  <si>
    <t>(NOMBRE DEL EVENTO)</t>
  </si>
  <si>
    <t>(POBLACIÓN - PROVINCIA)</t>
  </si>
  <si>
    <t>SITUACIÓN</t>
  </si>
  <si>
    <t>CC 1 y CC 2</t>
  </si>
  <si>
    <t>Tiempo 1 y 2</t>
  </si>
  <si>
    <t>Media
1 y 2</t>
  </si>
  <si>
    <t>CC 3 y CC 4</t>
  </si>
  <si>
    <t>Tiempo 3 y 4</t>
  </si>
  <si>
    <t>Media
3 y 4</t>
  </si>
  <si>
    <t>CC 5</t>
  </si>
  <si>
    <t>Tiempo cronos</t>
  </si>
  <si>
    <t>ESTACIÓN CC 1</t>
  </si>
  <si>
    <t>ESTACIÓN CC 2</t>
  </si>
  <si>
    <t>ESTACIÓN CC 3</t>
  </si>
  <si>
    <t>ESTACIÓN CC 4</t>
  </si>
  <si>
    <t>ORDEN</t>
  </si>
  <si>
    <t>Nº TARJETA
SPORTIDENT</t>
  </si>
  <si>
    <t>TIEMPOS DE ESPERA</t>
  </si>
  <si>
    <t>LLEGADA:</t>
  </si>
  <si>
    <t>SALIDA:</t>
  </si>
  <si>
    <t>PENALIZACIÓN
CRONOMETRADOS</t>
  </si>
  <si>
    <t>PUNTOS POR CONTROLES DE CARRERA</t>
  </si>
  <si>
    <t>OTROS DATOS DE LA HOJA DE CONTROL</t>
  </si>
  <si>
    <t>DE ESPERA</t>
  </si>
  <si>
    <t>PUNTOS POR CONTROLES DE CRONOMETRADOS</t>
  </si>
  <si>
    <t>Asegurarse de que todas las columnas no utilizadas tengan una "X" como respuesta, y dejar en blanco el resto de la columna, y por último, ocultar las columnas que no se vayan a utilizar.</t>
  </si>
  <si>
    <t>='EVENTO CON 2 estaciones dobles'!D32:D33</t>
  </si>
  <si>
    <t>='EVENTO CON 2 estaciones dobles'!D32:D34</t>
  </si>
  <si>
    <t>='EVENTO CON 2 estaciones dobles'!D32:D35</t>
  </si>
  <si>
    <t>='EVENTO CON 2 estaciones dobles'!D32:D36</t>
  </si>
  <si>
    <t>='EVENTO CON 2 estaciones dobles'!D32:D37</t>
  </si>
  <si>
    <t>='EVENTO CON 2 estaciones dobles'!D32:D38</t>
  </si>
  <si>
    <t>='EVENTO CON 2 estaciones dobles'!D32:D39</t>
  </si>
  <si>
    <t>='EVENTO CON 2 estaciones dobles'!D32:D40</t>
  </si>
  <si>
    <t>='EVENTO CON 2 estaciones dobles'!D32:D41</t>
  </si>
  <si>
    <t>='EVENTO CON 2 estaciones dobles'!D32:D42</t>
  </si>
  <si>
    <t>='EVENTO CON 2 estaciones dobles'!D32:D43</t>
  </si>
  <si>
    <t>='EVENTO CON 2 estaciones dobles'!D32:D44</t>
  </si>
  <si>
    <t>='EVENTO CON 2 estaciones dobles'!D32:D45</t>
  </si>
  <si>
    <t>='EVENTO CON 2 estaciones dobles'!D32:D46</t>
  </si>
  <si>
    <t>='EVENTO CON 2 estaciones dobles'!D32:D47</t>
  </si>
  <si>
    <t>='EVENTO CON 2 estaciones dobles'!D32:D48</t>
  </si>
  <si>
    <t>='EVENTO CON 2 estaciones dobles'!D32:D49</t>
  </si>
  <si>
    <t>='EVENTO CON 2 estaciones dobles'!D32:D50</t>
  </si>
  <si>
    <t>='EVENTO CON 2 estaciones dobles'!D32:D51</t>
  </si>
  <si>
    <t>='EVENTO CON 2 estaciones dobles'!D32:D52</t>
  </si>
  <si>
    <t>='EVENTO CON 2 estaciones dobles'!D32:D53</t>
  </si>
  <si>
    <t>='EVENTO CON 2 estaciones dobles'!D32:D54</t>
  </si>
  <si>
    <t>='EVENTO CON 2 estaciones dobles'!D32:D55</t>
  </si>
  <si>
    <t>='EVENTO CON 2 estaciones dobles'!D32:D56</t>
  </si>
  <si>
    <t>='EVENTO CON 2 estaciones dobles'!D32:D57</t>
  </si>
  <si>
    <t>='EVENTO CON 2 estaciones dobles'!D32:D58</t>
  </si>
  <si>
    <t>='EVENTO CON 2 estaciones dobles'!D32:D59</t>
  </si>
  <si>
    <t>='EVENTO CON 2 estaciones dobles'!D32:D60</t>
  </si>
  <si>
    <t>='EVENTO CON 2 estaciones dobles'!D32:D61</t>
  </si>
  <si>
    <t>='EVENTO CON 2 estaciones dobles'!D32:D62</t>
  </si>
  <si>
    <t>='EVENTO CON 2 estaciones dobles'!D32:D63</t>
  </si>
  <si>
    <t>='EVENTO CON 2 estaciones dobles'!D32:D64</t>
  </si>
  <si>
    <t>='EVENTO CON 2 estaciones dobles'!D32:D65</t>
  </si>
  <si>
    <t>='EVENTO CON 2 estaciones dobles'!D32:D66</t>
  </si>
  <si>
    <t>='EVENTO CON 2 estaciones dobles'!D32:D67</t>
  </si>
  <si>
    <t>='EVENTO CON 2 estaciones dobles'!D32:D68</t>
  </si>
  <si>
    <t>='EVENTO CON 2 estaciones dobles'!D32:D69</t>
  </si>
  <si>
    <t>='EVENTO CON 2 estaciones dobles'!D32:D70</t>
  </si>
  <si>
    <t>='EVENTO CON 2 estaciones dobles'!D32:D71</t>
  </si>
  <si>
    <t>='EVENTO CON 2 estaciones dobles'!D32:D72</t>
  </si>
  <si>
    <t>='EVENTO CON 2 estaciones dobles'!D32:D73</t>
  </si>
  <si>
    <t>='EVENTO CON 2 estaciones dobles'!D32:D74</t>
  </si>
  <si>
    <t>='EVENTO CON 2 estaciones dobles'!D32:D75</t>
  </si>
  <si>
    <t>='EVENTO CON 2 estaciones dobles'!D32:D76</t>
  </si>
  <si>
    <t>='EVENTO CON 2 estaciones dobles'!D32:D77</t>
  </si>
  <si>
    <t>='EVENTO CON 2 estaciones dobles'!D32:D78</t>
  </si>
  <si>
    <t>='EVENTO CON 2 estaciones dobles'!D32:D79</t>
  </si>
  <si>
    <t>='EVENTO CON 2 estaciones dobles'!D32:D80</t>
  </si>
  <si>
    <t>='EVENTO CON 2 estaciones dobles'!D32:D81</t>
  </si>
  <si>
    <t>='EVENTO CON 2 estaciones dobles'!D32:D82</t>
  </si>
  <si>
    <t>Media
5 y 6</t>
  </si>
  <si>
    <t>Tiempo 5 y 6</t>
  </si>
  <si>
    <t>ESTACIONES CRONOMETRADAS</t>
  </si>
  <si>
    <t>Penalización por tiempo de carrera</t>
  </si>
  <si>
    <t>TOTAL TIEMPOS</t>
  </si>
  <si>
    <t>TIEMPOS DE ESPERA
 DE COMPETIDORES</t>
  </si>
  <si>
    <t>TOTAL TIEMPO</t>
  </si>
  <si>
    <t>Si participan más competidores, sobre esta fila insertar las que sean necesarias y para duplicar filas, copiar la fila 130 y arrastrala hacia abajo.</t>
  </si>
  <si>
    <t xml:space="preserve">y así sucesivamente </t>
  </si>
  <si>
    <t>LEYENDA DE LA</t>
  </si>
  <si>
    <t>COLUMNA "SITUACIÓN</t>
  </si>
  <si>
    <t>DESCALIFICADOS</t>
  </si>
  <si>
    <t>NO PRESENTADOS</t>
  </si>
  <si>
    <t>CALIFICACIÓN SIN INCIDENCIAS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</si>
</sst>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F800]dddd\,\ mmmm\ dd\,\ yyyy"/>
    <numFmt numFmtId="178" formatCode="0.0"/>
    <numFmt numFmtId="179" formatCode="[$-F400]h:mm:ss\ AM/PM"/>
    <numFmt numFmtId="180" formatCode="[h]:mm:ss;@"/>
    <numFmt numFmtId="181" formatCode="00000"/>
    <numFmt numFmtId="182" formatCode="0.E+00"/>
  </numFmts>
  <fonts count="61">
    <font>
      <sz val="10"/>
      <name val="Arial"/>
      <family val="0"/>
    </font>
    <font>
      <b/>
      <sz val="14"/>
      <name val="Arial"/>
      <family val="2"/>
    </font>
    <font>
      <sz val="14"/>
      <name val="Arial"/>
      <family val="2"/>
    </font>
    <font>
      <b/>
      <sz val="10"/>
      <name val="Arial"/>
      <family val="2"/>
    </font>
    <font>
      <sz val="12"/>
      <name val="Arial"/>
      <family val="2"/>
    </font>
    <font>
      <b/>
      <sz val="12"/>
      <name val="Arial"/>
      <family val="2"/>
    </font>
    <font>
      <i/>
      <sz val="10"/>
      <name val="Arial"/>
      <family val="2"/>
    </font>
    <font>
      <sz val="8"/>
      <name val="Arial"/>
      <family val="2"/>
    </font>
    <font>
      <sz val="10"/>
      <color indexed="10"/>
      <name val="Arial"/>
      <family val="2"/>
    </font>
    <font>
      <sz val="12"/>
      <name val="Times New Roman"/>
      <family val="1"/>
    </font>
    <font>
      <b/>
      <sz val="14"/>
      <color indexed="55"/>
      <name val="Arial"/>
      <family val="2"/>
    </font>
    <font>
      <b/>
      <sz val="10"/>
      <color indexed="10"/>
      <name val="Arial"/>
      <family val="2"/>
    </font>
    <font>
      <b/>
      <sz val="12"/>
      <color indexed="12"/>
      <name val="Arial"/>
      <family val="2"/>
    </font>
    <font>
      <b/>
      <sz val="11"/>
      <color indexed="12"/>
      <name val="Arial"/>
      <family val="2"/>
    </font>
    <font>
      <sz val="10"/>
      <color indexed="12"/>
      <name val="Arial"/>
      <family val="2"/>
    </font>
    <font>
      <u val="single"/>
      <sz val="10"/>
      <color indexed="12"/>
      <name val="Arial"/>
      <family val="2"/>
    </font>
    <font>
      <u val="single"/>
      <sz val="10"/>
      <color indexed="36"/>
      <name val="Arial"/>
      <family val="2"/>
    </font>
    <font>
      <b/>
      <sz val="12"/>
      <color indexed="23"/>
      <name val="Arial"/>
      <family val="2"/>
    </font>
    <font>
      <sz val="10"/>
      <color indexed="23"/>
      <name val="Arial"/>
      <family val="2"/>
    </font>
    <font>
      <b/>
      <sz val="9"/>
      <name val="Arial"/>
      <family val="2"/>
    </font>
    <font>
      <b/>
      <i/>
      <sz val="12"/>
      <color indexed="12"/>
      <name val="Arial"/>
      <family val="2"/>
    </font>
    <font>
      <b/>
      <sz val="10"/>
      <color indexed="12"/>
      <name val="Arial"/>
      <family val="2"/>
    </font>
    <font>
      <b/>
      <i/>
      <sz val="10"/>
      <name val="Arial"/>
      <family val="2"/>
    </font>
    <font>
      <b/>
      <sz val="18"/>
      <name val="Arial"/>
      <family val="2"/>
    </font>
    <font>
      <sz val="9"/>
      <name val="Arial"/>
      <family val="2"/>
    </font>
    <font>
      <b/>
      <u val="single"/>
      <sz val="18"/>
      <name val="Arial"/>
      <family val="2"/>
    </font>
    <font>
      <b/>
      <sz val="8"/>
      <name val="Arial"/>
      <family val="2"/>
    </font>
    <font>
      <b/>
      <sz val="11"/>
      <color indexed="23"/>
      <name val="Arial"/>
      <family val="2"/>
    </font>
    <font>
      <sz val="11"/>
      <color indexed="23"/>
      <name val="Arial"/>
      <family val="2"/>
    </font>
    <font>
      <b/>
      <i/>
      <sz val="10"/>
      <color indexed="12"/>
      <name val="Arial"/>
      <family val="2"/>
    </font>
    <font>
      <sz val="10"/>
      <name val="Times New Roman"/>
      <family val="1"/>
    </font>
    <font>
      <b/>
      <u val="single"/>
      <sz val="12"/>
      <color indexed="12"/>
      <name val="Arial"/>
      <family val="2"/>
    </font>
    <font>
      <b/>
      <u val="single"/>
      <sz val="12"/>
      <color indexed="10"/>
      <name val="Arial"/>
      <family val="2"/>
    </font>
    <font>
      <b/>
      <u val="single"/>
      <sz val="12"/>
      <color indexed="55"/>
      <name val="Arial"/>
      <family val="2"/>
    </font>
    <font>
      <sz val="11"/>
      <name val="Arial"/>
      <family val="2"/>
    </font>
    <font>
      <sz val="11"/>
      <color indexed="12"/>
      <name val="Arial"/>
      <family val="2"/>
    </font>
    <font>
      <b/>
      <u val="single"/>
      <sz val="10"/>
      <name val="Arial"/>
      <family val="2"/>
    </font>
    <font>
      <b/>
      <u val="single"/>
      <sz val="12"/>
      <name val="Times New Roman"/>
      <family val="1"/>
    </font>
    <font>
      <sz val="9"/>
      <name val="Tahoma"/>
      <family val="2"/>
    </font>
    <font>
      <b/>
      <sz val="9"/>
      <name val="Tahoma"/>
      <family val="2"/>
    </font>
    <font>
      <i/>
      <sz val="12"/>
      <name val="Times New Roman"/>
      <family val="1"/>
    </font>
    <font>
      <i/>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name val="Arial"/>
      <family val="2"/>
    </font>
    <font>
      <b/>
      <u val="single"/>
      <sz val="14"/>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double"/>
      <right>
        <color indexed="63"/>
      </right>
      <top>
        <color indexed="63"/>
      </top>
      <bottom style="thin"/>
    </border>
    <border>
      <left style="thin"/>
      <right style="thin"/>
      <top>
        <color indexed="63"/>
      </top>
      <bottom style="thin"/>
    </border>
    <border>
      <left style="double"/>
      <right>
        <color indexed="63"/>
      </right>
      <top style="double"/>
      <bottom>
        <color indexed="63"/>
      </bottom>
    </border>
    <border>
      <left style="thin"/>
      <right style="thin"/>
      <top style="double"/>
      <bottom>
        <color indexed="63"/>
      </bottom>
    </border>
    <border>
      <left style="thin"/>
      <right>
        <color indexed="63"/>
      </right>
      <top>
        <color indexed="63"/>
      </top>
      <bottom style="thin"/>
    </border>
    <border>
      <left style="double"/>
      <right>
        <color indexed="63"/>
      </right>
      <top>
        <color indexed="63"/>
      </top>
      <bottom>
        <color indexed="63"/>
      </bottom>
    </border>
    <border>
      <left style="medium"/>
      <right>
        <color indexed="63"/>
      </right>
      <top>
        <color indexed="63"/>
      </top>
      <bottom>
        <color indexed="63"/>
      </bottom>
    </border>
    <border>
      <left style="double"/>
      <right style="thin"/>
      <top>
        <color indexed="63"/>
      </top>
      <bottom>
        <color indexed="63"/>
      </bottom>
    </border>
    <border>
      <left style="thin"/>
      <right style="double"/>
      <top>
        <color indexed="63"/>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0"/>
      </bottom>
    </border>
    <border>
      <left>
        <color indexed="63"/>
      </left>
      <right style="thin"/>
      <top>
        <color indexed="63"/>
      </top>
      <bottom>
        <color indexed="63"/>
      </bottom>
    </border>
    <border>
      <left style="thin"/>
      <right style="thin"/>
      <top style="thin"/>
      <bottom style="thin"/>
    </border>
    <border>
      <left style="thin"/>
      <right style="double"/>
      <top style="double"/>
      <bottom>
        <color indexed="63"/>
      </bottom>
    </border>
    <border>
      <left style="thin"/>
      <right style="double"/>
      <top>
        <color indexed="63"/>
      </top>
      <bottom style="thin"/>
    </border>
    <border>
      <left>
        <color indexed="63"/>
      </left>
      <right style="double"/>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style="medium"/>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double"/>
      <right>
        <color indexed="63"/>
      </right>
      <top style="thin"/>
      <bottom>
        <color indexed="63"/>
      </bottom>
    </border>
    <border>
      <left>
        <color indexed="63"/>
      </left>
      <right style="thin"/>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double"/>
    </border>
    <border>
      <left style="medium"/>
      <right style="thin"/>
      <top style="thin"/>
      <bottom style="medium"/>
    </border>
    <border>
      <left>
        <color indexed="63"/>
      </left>
      <right style="thin"/>
      <top style="thin"/>
      <bottom style="thin"/>
    </border>
    <border>
      <left style="medium"/>
      <right style="thin"/>
      <top style="medium"/>
      <bottom style="thin"/>
    </border>
    <border>
      <left>
        <color indexed="63"/>
      </left>
      <right>
        <color indexed="63"/>
      </right>
      <top style="medium"/>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thin"/>
      <bottom style="double"/>
    </border>
    <border>
      <left style="thin"/>
      <right style="medium"/>
      <top style="thin"/>
      <bottom style="thin"/>
    </border>
    <border>
      <left style="medium"/>
      <right style="thin"/>
      <top style="medium"/>
      <bottom>
        <color indexed="63"/>
      </bottom>
    </border>
    <border>
      <left style="medium"/>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
      <left style="double"/>
      <right style="double"/>
      <top style="thin"/>
      <bottom>
        <color indexed="63"/>
      </bottom>
    </border>
    <border>
      <left style="double"/>
      <right>
        <color indexed="63"/>
      </right>
      <top style="thin"/>
      <bottom style="thin"/>
    </border>
    <border>
      <left style="thin"/>
      <right style="medium"/>
      <top style="thin"/>
      <bottom>
        <color indexed="63"/>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thin"/>
      <top style="thin"/>
      <bottom>
        <color indexed="63"/>
      </bottom>
    </border>
    <border>
      <left>
        <color indexed="63"/>
      </left>
      <right>
        <color indexed="63"/>
      </right>
      <top style="double"/>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double"/>
      <bottom>
        <color indexed="63"/>
      </botto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medium"/>
      <top>
        <color indexed="63"/>
      </top>
      <bottom style="double"/>
    </border>
    <border>
      <left>
        <color indexed="63"/>
      </left>
      <right style="thin"/>
      <top>
        <color indexed="63"/>
      </top>
      <bottom style="double"/>
    </border>
    <border>
      <left style="medium"/>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double"/>
      <right>
        <color indexed="63"/>
      </right>
      <top>
        <color indexed="63"/>
      </top>
      <bottom style="double"/>
    </border>
    <border>
      <left style="double"/>
      <right style="thin"/>
      <top style="medium"/>
      <bottom>
        <color indexed="63"/>
      </bottom>
    </border>
    <border>
      <left style="thin"/>
      <right style="double"/>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color indexed="63"/>
      </right>
      <top style="medium"/>
      <bottom>
        <color indexed="63"/>
      </bottom>
    </border>
    <border>
      <left style="medium"/>
      <right style="thin"/>
      <top>
        <color indexed="63"/>
      </top>
      <bottom style="medium"/>
    </border>
    <border>
      <left style="double"/>
      <right style="double"/>
      <top style="double"/>
      <bottom>
        <color indexed="63"/>
      </bottom>
    </border>
    <border>
      <left style="double"/>
      <right style="double"/>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thin"/>
    </border>
    <border>
      <left style="medium"/>
      <right>
        <color indexed="63"/>
      </right>
      <top>
        <color indexed="63"/>
      </top>
      <bottom style="double"/>
    </border>
    <border>
      <left style="medium"/>
      <right style="medium"/>
      <top>
        <color indexed="63"/>
      </top>
      <bottom style="medium"/>
    </border>
    <border>
      <left style="double"/>
      <right style="double"/>
      <top>
        <color indexed="63"/>
      </top>
      <bottom style="double"/>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4" fillId="4" borderId="0" applyNumberFormat="0" applyBorder="0" applyAlignment="0" applyProtection="0"/>
    <xf numFmtId="0" fontId="45" fillId="16" borderId="1" applyNumberFormat="0" applyAlignment="0" applyProtection="0"/>
    <xf numFmtId="0" fontId="46" fillId="1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9" fillId="7"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5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52" fillId="16"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70">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left"/>
    </xf>
    <xf numFmtId="0" fontId="3" fillId="0" borderId="0" xfId="0" applyFont="1" applyBorder="1" applyAlignment="1">
      <alignment/>
    </xf>
    <xf numFmtId="0" fontId="4" fillId="0" borderId="0" xfId="0" applyFont="1" applyBorder="1" applyAlignment="1">
      <alignment horizontal="center"/>
    </xf>
    <xf numFmtId="0" fontId="3" fillId="0" borderId="0" xfId="0" applyFont="1" applyAlignment="1">
      <alignment horizontal="center"/>
    </xf>
    <xf numFmtId="0" fontId="0" fillId="0" borderId="0" xfId="0" applyAlignment="1">
      <alignment horizontal="left"/>
    </xf>
    <xf numFmtId="0" fontId="0" fillId="0" borderId="0" xfId="0" applyFill="1" applyAlignment="1">
      <alignment/>
    </xf>
    <xf numFmtId="0" fontId="6" fillId="0" borderId="0" xfId="0" applyNumberFormat="1" applyFont="1" applyFill="1" applyBorder="1" applyAlignment="1">
      <alignment/>
    </xf>
    <xf numFmtId="1" fontId="7" fillId="0" borderId="0" xfId="54" applyNumberFormat="1" applyFont="1" applyFill="1" applyBorder="1" applyAlignment="1">
      <alignment/>
    </xf>
    <xf numFmtId="0" fontId="8" fillId="0" borderId="0" xfId="0" applyFont="1" applyAlignment="1">
      <alignment horizontal="left"/>
    </xf>
    <xf numFmtId="0" fontId="0" fillId="0" borderId="0" xfId="0" applyFill="1" applyBorder="1" applyAlignment="1">
      <alignment/>
    </xf>
    <xf numFmtId="0" fontId="4" fillId="0" borderId="0" xfId="0" applyNumberFormat="1" applyFont="1" applyFill="1" applyBorder="1" applyAlignment="1">
      <alignment/>
    </xf>
    <xf numFmtId="0" fontId="4" fillId="0" borderId="0" xfId="0" applyFont="1" applyBorder="1" applyAlignment="1">
      <alignment horizontal="left"/>
    </xf>
    <xf numFmtId="0" fontId="0" fillId="0" borderId="0" xfId="0" applyBorder="1" applyAlignment="1">
      <alignment horizontal="left"/>
    </xf>
    <xf numFmtId="0" fontId="0" fillId="24" borderId="0" xfId="0" applyFill="1" applyAlignment="1">
      <alignment/>
    </xf>
    <xf numFmtId="0" fontId="0" fillId="24" borderId="0" xfId="0" applyFill="1" applyAlignment="1">
      <alignment horizontal="center"/>
    </xf>
    <xf numFmtId="0" fontId="0" fillId="24" borderId="0" xfId="0" applyFill="1" applyBorder="1" applyAlignment="1">
      <alignment/>
    </xf>
    <xf numFmtId="0" fontId="3" fillId="0" borderId="0" xfId="0" applyFont="1" applyBorder="1" applyAlignment="1">
      <alignment horizontal="center"/>
    </xf>
    <xf numFmtId="0" fontId="11" fillId="0" borderId="0" xfId="0" applyFont="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Alignment="1" quotePrefix="1">
      <alignment horizontal="left"/>
    </xf>
    <xf numFmtId="0" fontId="14" fillId="0" borderId="0" xfId="0" applyFont="1" applyAlignment="1">
      <alignment horizontal="left"/>
    </xf>
    <xf numFmtId="0" fontId="12" fillId="24" borderId="0" xfId="0" applyFont="1" applyFill="1" applyAlignment="1">
      <alignment horizontal="left"/>
    </xf>
    <xf numFmtId="0" fontId="21" fillId="0" borderId="0" xfId="0" applyFont="1" applyAlignment="1">
      <alignment/>
    </xf>
    <xf numFmtId="0" fontId="0" fillId="0" borderId="10" xfId="0" applyBorder="1" applyAlignment="1">
      <alignment horizontal="center"/>
    </xf>
    <xf numFmtId="0" fontId="0" fillId="24" borderId="0" xfId="0" applyFill="1" applyBorder="1" applyAlignment="1">
      <alignment horizontal="center"/>
    </xf>
    <xf numFmtId="0" fontId="6" fillId="0" borderId="11" xfId="0" applyNumberFormat="1" applyFont="1" applyFill="1" applyBorder="1" applyAlignment="1">
      <alignment horizontal="center"/>
    </xf>
    <xf numFmtId="0" fontId="6" fillId="0" borderId="12" xfId="0" applyNumberFormat="1" applyFont="1" applyFill="1" applyBorder="1" applyAlignment="1">
      <alignment horizontal="center"/>
    </xf>
    <xf numFmtId="1" fontId="7" fillId="0" borderId="0" xfId="54"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3" fillId="0" borderId="0" xfId="0" applyFont="1" applyAlignment="1">
      <alignment horizontal="left" vertical="center"/>
    </xf>
    <xf numFmtId="177" fontId="10" fillId="0" borderId="0" xfId="0" applyNumberFormat="1" applyFont="1" applyAlignment="1">
      <alignment vertical="center"/>
    </xf>
    <xf numFmtId="0" fontId="25" fillId="0" borderId="0" xfId="0" applyFont="1" applyFill="1" applyAlignment="1">
      <alignment horizontal="left" vertical="center"/>
    </xf>
    <xf numFmtId="0" fontId="3" fillId="25" borderId="0" xfId="0" applyFont="1" applyFill="1" applyBorder="1" applyAlignment="1">
      <alignment horizontal="center"/>
    </xf>
    <xf numFmtId="0" fontId="0" fillId="25" borderId="0" xfId="0" applyFill="1" applyAlignment="1">
      <alignment/>
    </xf>
    <xf numFmtId="0" fontId="0" fillId="25" borderId="0" xfId="0" applyFill="1" applyBorder="1" applyAlignment="1">
      <alignment/>
    </xf>
    <xf numFmtId="0" fontId="3" fillId="25" borderId="0" xfId="0" applyFont="1" applyFill="1" applyBorder="1" applyAlignment="1">
      <alignment/>
    </xf>
    <xf numFmtId="0" fontId="3" fillId="25" borderId="0" xfId="0" applyFont="1" applyFill="1" applyBorder="1" applyAlignment="1">
      <alignment horizontal="center" textRotation="90"/>
    </xf>
    <xf numFmtId="0" fontId="0" fillId="25" borderId="0" xfId="0" applyFont="1" applyFill="1" applyBorder="1" applyAlignment="1">
      <alignment horizontal="center"/>
    </xf>
    <xf numFmtId="0" fontId="0" fillId="25" borderId="0" xfId="0" applyFill="1" applyBorder="1" applyAlignment="1">
      <alignment horizontal="center"/>
    </xf>
    <xf numFmtId="0" fontId="0" fillId="0" borderId="0" xfId="0" applyFill="1" applyAlignment="1">
      <alignment horizontal="center"/>
    </xf>
    <xf numFmtId="0" fontId="0" fillId="10" borderId="0" xfId="0" applyFill="1" applyAlignment="1">
      <alignment/>
    </xf>
    <xf numFmtId="0" fontId="12" fillId="10" borderId="0" xfId="0" applyFont="1" applyFill="1" applyAlignment="1">
      <alignment horizontal="left"/>
    </xf>
    <xf numFmtId="0" fontId="0" fillId="10" borderId="0" xfId="0" applyFill="1" applyAlignment="1">
      <alignment horizontal="center"/>
    </xf>
    <xf numFmtId="0" fontId="0" fillId="10" borderId="0" xfId="0" applyFill="1" applyAlignment="1">
      <alignment horizontal="left"/>
    </xf>
    <xf numFmtId="0" fontId="2" fillId="0" borderId="0" xfId="0" applyFont="1" applyAlignment="1">
      <alignment horizontal="left" vertical="center"/>
    </xf>
    <xf numFmtId="0" fontId="10" fillId="0" borderId="0" xfId="0" applyFont="1" applyAlignment="1">
      <alignment horizontal="left" vertical="center"/>
    </xf>
    <xf numFmtId="177" fontId="10" fillId="0" borderId="0" xfId="0" applyNumberFormat="1" applyFont="1" applyAlignment="1">
      <alignment horizontal="left" vertical="center"/>
    </xf>
    <xf numFmtId="0" fontId="0" fillId="0" borderId="0" xfId="0" applyAlignment="1">
      <alignment horizontal="left" vertical="center"/>
    </xf>
    <xf numFmtId="0" fontId="0" fillId="24" borderId="0" xfId="0" applyFill="1" applyAlignment="1">
      <alignment horizontal="left"/>
    </xf>
    <xf numFmtId="0" fontId="3" fillId="0" borderId="0" xfId="0" applyFont="1" applyAlignment="1">
      <alignment horizontal="left"/>
    </xf>
    <xf numFmtId="0" fontId="10" fillId="0" borderId="0" xfId="0" applyFont="1" applyAlignment="1">
      <alignment horizontal="center" vertical="center"/>
    </xf>
    <xf numFmtId="0" fontId="2" fillId="0" borderId="0" xfId="0" applyFont="1" applyAlignment="1">
      <alignment horizontal="center" vertical="center"/>
    </xf>
    <xf numFmtId="0" fontId="14" fillId="0" borderId="0" xfId="0" applyFont="1" applyAlignment="1">
      <alignment horizontal="center"/>
    </xf>
    <xf numFmtId="0" fontId="1" fillId="0" borderId="0" xfId="0" applyFont="1" applyAlignment="1">
      <alignment horizontal="center" vertical="center"/>
    </xf>
    <xf numFmtId="0" fontId="0" fillId="0" borderId="0" xfId="0" applyFill="1" applyBorder="1" applyAlignment="1">
      <alignment horizontal="center"/>
    </xf>
    <xf numFmtId="0" fontId="0" fillId="10" borderId="0" xfId="0" applyFill="1" applyBorder="1" applyAlignment="1">
      <alignment horizontal="center"/>
    </xf>
    <xf numFmtId="0" fontId="6" fillId="0" borderId="13" xfId="0" applyNumberFormat="1" applyFont="1" applyFill="1" applyBorder="1" applyAlignment="1">
      <alignment horizontal="center"/>
    </xf>
    <xf numFmtId="0" fontId="0" fillId="0" borderId="0" xfId="0" applyNumberFormat="1" applyFont="1" applyFill="1" applyAlignment="1">
      <alignment horizontal="center"/>
    </xf>
    <xf numFmtId="0" fontId="0" fillId="25" borderId="14" xfId="0" applyFill="1" applyBorder="1" applyAlignment="1">
      <alignment/>
    </xf>
    <xf numFmtId="0" fontId="1" fillId="0" borderId="0" xfId="0" applyFont="1" applyAlignment="1">
      <alignment horizontal="left" vertical="center"/>
    </xf>
    <xf numFmtId="0" fontId="3" fillId="25" borderId="15" xfId="0" applyFont="1" applyFill="1" applyBorder="1" applyAlignment="1">
      <alignment/>
    </xf>
    <xf numFmtId="0" fontId="0" fillId="25" borderId="16" xfId="0" applyFill="1" applyBorder="1" applyAlignment="1">
      <alignment/>
    </xf>
    <xf numFmtId="0" fontId="0" fillId="25" borderId="12" xfId="0" applyFont="1" applyFill="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0" fillId="0" borderId="19" xfId="0" applyBorder="1" applyAlignment="1">
      <alignment horizontal="center" vertical="center"/>
    </xf>
    <xf numFmtId="0" fontId="3" fillId="0" borderId="13"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xf>
    <xf numFmtId="0" fontId="26" fillId="0" borderId="22" xfId="0" applyFont="1" applyBorder="1" applyAlignment="1">
      <alignment horizontal="center"/>
    </xf>
    <xf numFmtId="0" fontId="0" fillId="0" borderId="23" xfId="0" applyBorder="1" applyAlignment="1">
      <alignment horizontal="center"/>
    </xf>
    <xf numFmtId="0" fontId="26" fillId="0" borderId="24" xfId="0" applyFont="1" applyBorder="1" applyAlignment="1">
      <alignment horizontal="center"/>
    </xf>
    <xf numFmtId="0" fontId="21" fillId="0" borderId="22"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0" fillId="25" borderId="26" xfId="0" applyFill="1" applyBorder="1" applyAlignment="1" applyProtection="1">
      <alignment horizontal="center"/>
      <protection/>
    </xf>
    <xf numFmtId="0" fontId="0" fillId="25" borderId="0" xfId="0" applyFill="1" applyBorder="1" applyAlignment="1" applyProtection="1">
      <alignment/>
      <protection/>
    </xf>
    <xf numFmtId="0" fontId="0" fillId="25" borderId="10" xfId="0" applyFill="1" applyBorder="1" applyAlignment="1" applyProtection="1">
      <alignment horizontal="left"/>
      <protection/>
    </xf>
    <xf numFmtId="0" fontId="0" fillId="25" borderId="10" xfId="0" applyFill="1" applyBorder="1" applyAlignment="1" applyProtection="1">
      <alignment horizontal="center"/>
      <protection/>
    </xf>
    <xf numFmtId="0" fontId="0" fillId="25" borderId="14" xfId="0" applyFill="1" applyBorder="1" applyAlignment="1" applyProtection="1">
      <alignment horizontal="center"/>
      <protection/>
    </xf>
    <xf numFmtId="0" fontId="0" fillId="25" borderId="27" xfId="0" applyFill="1" applyBorder="1" applyAlignment="1" applyProtection="1">
      <alignment horizontal="center"/>
      <protection/>
    </xf>
    <xf numFmtId="0" fontId="0" fillId="25" borderId="0" xfId="0" applyFill="1" applyBorder="1" applyAlignment="1" applyProtection="1">
      <alignment horizontal="center"/>
      <protection/>
    </xf>
    <xf numFmtId="0" fontId="0" fillId="0" borderId="16" xfId="0" applyBorder="1" applyAlignment="1" applyProtection="1">
      <alignment/>
      <protection/>
    </xf>
    <xf numFmtId="0" fontId="0" fillId="0" borderId="16" xfId="0" applyBorder="1" applyAlignment="1" applyProtection="1">
      <alignment horizontal="center"/>
      <protection/>
    </xf>
    <xf numFmtId="0" fontId="0" fillId="6" borderId="28" xfId="0" applyFill="1" applyBorder="1" applyAlignment="1" applyProtection="1">
      <alignment horizontal="center"/>
      <protection/>
    </xf>
    <xf numFmtId="0" fontId="0" fillId="6" borderId="29" xfId="0" applyFill="1" applyBorder="1" applyAlignment="1" applyProtection="1">
      <alignment horizontal="center"/>
      <protection/>
    </xf>
    <xf numFmtId="0" fontId="14" fillId="0" borderId="0" xfId="0" applyFont="1" applyBorder="1" applyAlignment="1">
      <alignment horizontal="left"/>
    </xf>
    <xf numFmtId="0" fontId="14" fillId="0" borderId="0" xfId="0" applyFont="1" applyBorder="1" applyAlignment="1">
      <alignment horizontal="center"/>
    </xf>
    <xf numFmtId="0" fontId="18" fillId="0" borderId="0" xfId="0" applyFont="1" applyBorder="1" applyAlignment="1">
      <alignment horizontal="left"/>
    </xf>
    <xf numFmtId="0" fontId="0" fillId="0" borderId="30" xfId="0" applyBorder="1" applyAlignment="1">
      <alignment horizontal="center"/>
    </xf>
    <xf numFmtId="0" fontId="13" fillId="0" borderId="31" xfId="0" applyFont="1" applyBorder="1" applyAlignment="1">
      <alignment/>
    </xf>
    <xf numFmtId="0" fontId="0" fillId="0" borderId="32" xfId="0" applyBorder="1" applyAlignment="1">
      <alignment horizontal="center"/>
    </xf>
    <xf numFmtId="0" fontId="14" fillId="0" borderId="31" xfId="0" applyFont="1" applyBorder="1" applyAlignment="1">
      <alignment horizontal="right"/>
    </xf>
    <xf numFmtId="0" fontId="0" fillId="0" borderId="33" xfId="0" applyBorder="1" applyAlignment="1">
      <alignment horizontal="center"/>
    </xf>
    <xf numFmtId="0" fontId="0" fillId="0" borderId="33" xfId="0" applyBorder="1" applyAlignment="1">
      <alignment/>
    </xf>
    <xf numFmtId="0" fontId="0" fillId="0" borderId="34" xfId="0" applyBorder="1" applyAlignment="1">
      <alignment horizontal="center"/>
    </xf>
    <xf numFmtId="21" fontId="0" fillId="0" borderId="0" xfId="0" applyNumberFormat="1" applyFont="1" applyBorder="1" applyAlignment="1">
      <alignment horizontal="left"/>
    </xf>
    <xf numFmtId="21" fontId="0" fillId="0" borderId="0" xfId="0" applyNumberFormat="1" applyAlignment="1">
      <alignment/>
    </xf>
    <xf numFmtId="0" fontId="8" fillId="0" borderId="0" xfId="0" applyFont="1" applyBorder="1" applyAlignment="1">
      <alignment horizontal="left"/>
    </xf>
    <xf numFmtId="0" fontId="27" fillId="0" borderId="0" xfId="0" applyFont="1" applyBorder="1" applyAlignment="1">
      <alignment horizontal="left"/>
    </xf>
    <xf numFmtId="0" fontId="14" fillId="0" borderId="0" xfId="0" applyFont="1" applyBorder="1" applyAlignment="1">
      <alignment horizontal="center"/>
    </xf>
    <xf numFmtId="0" fontId="28" fillId="0" borderId="0" xfId="0" applyFont="1" applyBorder="1" applyAlignment="1">
      <alignment horizontal="left"/>
    </xf>
    <xf numFmtId="0" fontId="12" fillId="0" borderId="35" xfId="0" applyFont="1" applyBorder="1" applyAlignment="1">
      <alignment horizontal="left"/>
    </xf>
    <xf numFmtId="0" fontId="0" fillId="0" borderId="33" xfId="0" applyBorder="1" applyAlignment="1">
      <alignment horizontal="left"/>
    </xf>
    <xf numFmtId="0" fontId="29" fillId="0" borderId="0" xfId="0" applyFont="1" applyAlignment="1">
      <alignment horizontal="left"/>
    </xf>
    <xf numFmtId="1" fontId="0" fillId="0" borderId="25" xfId="54" applyNumberFormat="1" applyFont="1" applyFill="1" applyBorder="1" applyAlignment="1">
      <alignment horizontal="center"/>
    </xf>
    <xf numFmtId="1" fontId="3" fillId="0" borderId="25" xfId="54" applyNumberFormat="1" applyFont="1" applyFill="1" applyBorder="1" applyAlignment="1">
      <alignment horizontal="center"/>
    </xf>
    <xf numFmtId="1" fontId="3" fillId="0" borderId="22" xfId="54" applyNumberFormat="1" applyFont="1" applyFill="1" applyBorder="1" applyAlignment="1">
      <alignment horizontal="center"/>
    </xf>
    <xf numFmtId="0" fontId="6" fillId="0" borderId="25"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22" xfId="0" applyNumberFormat="1" applyFont="1" applyFill="1" applyBorder="1" applyAlignment="1">
      <alignment horizontal="center"/>
    </xf>
    <xf numFmtId="0" fontId="4" fillId="0" borderId="0" xfId="0" applyNumberFormat="1" applyFont="1" applyFill="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1"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25"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1" fontId="3" fillId="0" borderId="25" xfId="54" applyNumberFormat="1" applyFont="1" applyFill="1" applyBorder="1" applyAlignment="1">
      <alignment horizontal="center" vertical="center"/>
    </xf>
    <xf numFmtId="1" fontId="3" fillId="0" borderId="22" xfId="54" applyNumberFormat="1" applyFont="1" applyFill="1" applyBorder="1" applyAlignment="1">
      <alignment horizontal="center" vertical="center"/>
    </xf>
    <xf numFmtId="1" fontId="7" fillId="0" borderId="0" xfId="54" applyNumberFormat="1" applyFont="1" applyFill="1" applyBorder="1" applyAlignment="1">
      <alignment vertical="center"/>
    </xf>
    <xf numFmtId="0" fontId="3" fillId="0" borderId="0" xfId="0" applyFont="1" applyAlignment="1">
      <alignment horizontal="left" vertical="center"/>
    </xf>
    <xf numFmtId="0" fontId="6" fillId="0" borderId="36" xfId="0" applyNumberFormat="1" applyFont="1" applyFill="1" applyBorder="1" applyAlignment="1">
      <alignment horizontal="center"/>
    </xf>
    <xf numFmtId="1" fontId="7" fillId="0" borderId="36" xfId="54" applyNumberFormat="1" applyFont="1" applyFill="1" applyBorder="1" applyAlignment="1">
      <alignment horizontal="center"/>
    </xf>
    <xf numFmtId="1" fontId="0" fillId="0" borderId="37" xfId="54" applyNumberFormat="1" applyFont="1" applyFill="1" applyBorder="1" applyAlignment="1">
      <alignment horizontal="center"/>
    </xf>
    <xf numFmtId="0" fontId="0" fillId="25" borderId="19" xfId="0" applyFill="1" applyBorder="1" applyAlignment="1" applyProtection="1">
      <alignment horizontal="center"/>
      <protection/>
    </xf>
    <xf numFmtId="0" fontId="26" fillId="0" borderId="38" xfId="0" applyFont="1" applyBorder="1" applyAlignment="1">
      <alignment horizontal="center"/>
    </xf>
    <xf numFmtId="0" fontId="26" fillId="0" borderId="39" xfId="0" applyFont="1" applyBorder="1" applyAlignment="1">
      <alignment horizontal="center"/>
    </xf>
    <xf numFmtId="0" fontId="0" fillId="25" borderId="40" xfId="0" applyFill="1" applyBorder="1" applyAlignment="1" applyProtection="1">
      <alignment horizontal="center"/>
      <protection/>
    </xf>
    <xf numFmtId="0" fontId="20" fillId="0" borderId="0" xfId="0" applyFont="1" applyFill="1" applyBorder="1" applyAlignment="1">
      <alignment vertical="top"/>
    </xf>
    <xf numFmtId="0" fontId="20" fillId="0" borderId="0" xfId="0" applyFont="1" applyFill="1" applyBorder="1" applyAlignment="1">
      <alignment vertical="center"/>
    </xf>
    <xf numFmtId="0" fontId="13" fillId="0" borderId="31" xfId="0" applyFont="1" applyBorder="1" applyAlignment="1">
      <alignmen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25" borderId="18" xfId="0" applyFill="1" applyBorder="1" applyAlignment="1" applyProtection="1">
      <alignment horizontal="left"/>
      <protection/>
    </xf>
    <xf numFmtId="0" fontId="31" fillId="0" borderId="41" xfId="0" applyFont="1" applyBorder="1" applyAlignment="1">
      <alignment horizontal="left" vertical="center"/>
    </xf>
    <xf numFmtId="0" fontId="31" fillId="0" borderId="41" xfId="0" applyFont="1" applyBorder="1" applyAlignment="1">
      <alignment horizontal="center" vertical="center"/>
    </xf>
    <xf numFmtId="0" fontId="0" fillId="0" borderId="42" xfId="0" applyBorder="1" applyAlignment="1">
      <alignment horizontal="left" vertical="center"/>
    </xf>
    <xf numFmtId="0" fontId="0" fillId="0" borderId="42" xfId="0" applyBorder="1" applyAlignment="1">
      <alignment horizontal="center" vertical="center"/>
    </xf>
    <xf numFmtId="0" fontId="0" fillId="0" borderId="42" xfId="0" applyBorder="1" applyAlignment="1">
      <alignment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0" fontId="34" fillId="0" borderId="0" xfId="0" applyFont="1" applyBorder="1" applyAlignment="1">
      <alignment horizontal="left"/>
    </xf>
    <xf numFmtId="0" fontId="35" fillId="0" borderId="31" xfId="0" applyFont="1" applyBorder="1" applyAlignment="1">
      <alignment horizontal="right" vertical="center"/>
    </xf>
    <xf numFmtId="0" fontId="35" fillId="0" borderId="0" xfId="0" applyFont="1" applyBorder="1" applyAlignment="1">
      <alignment horizontal="left"/>
    </xf>
    <xf numFmtId="0" fontId="3" fillId="25" borderId="27" xfId="0" applyFont="1" applyFill="1" applyBorder="1" applyAlignment="1">
      <alignment/>
    </xf>
    <xf numFmtId="0" fontId="0" fillId="0" borderId="43" xfId="0" applyFill="1" applyBorder="1" applyAlignment="1" applyProtection="1">
      <alignment horizontal="center"/>
      <protection/>
    </xf>
    <xf numFmtId="0" fontId="0" fillId="0" borderId="0" xfId="0" applyFill="1" applyAlignment="1">
      <alignment vertical="center"/>
    </xf>
    <xf numFmtId="0" fontId="0" fillId="25" borderId="44" xfId="0" applyFill="1" applyBorder="1" applyAlignment="1" applyProtection="1">
      <alignment horizontal="center"/>
      <protection/>
    </xf>
    <xf numFmtId="0" fontId="0" fillId="25" borderId="15" xfId="0" applyFill="1" applyBorder="1" applyAlignment="1" applyProtection="1">
      <alignment horizontal="center"/>
      <protection/>
    </xf>
    <xf numFmtId="0" fontId="21" fillId="0" borderId="45" xfId="0" applyFont="1" applyBorder="1" applyAlignment="1" applyProtection="1">
      <alignment horizontal="center" vertical="center"/>
      <protection locked="0"/>
    </xf>
    <xf numFmtId="0" fontId="1" fillId="0" borderId="0" xfId="0" applyFont="1" applyBorder="1" applyAlignment="1">
      <alignment horizontal="right"/>
    </xf>
    <xf numFmtId="0" fontId="3" fillId="0" borderId="0" xfId="0" applyFont="1" applyFill="1" applyBorder="1" applyAlignment="1">
      <alignment horizontal="left"/>
    </xf>
    <xf numFmtId="0" fontId="5" fillId="0" borderId="0" xfId="0" applyFont="1" applyBorder="1" applyAlignment="1">
      <alignment horizontal="right"/>
    </xf>
    <xf numFmtId="0" fontId="0" fillId="0" borderId="0" xfId="0" applyFont="1" applyBorder="1" applyAlignment="1">
      <alignment horizontal="left"/>
    </xf>
    <xf numFmtId="0" fontId="36" fillId="0" borderId="0" xfId="0" applyFont="1" applyBorder="1" applyAlignment="1">
      <alignment horizontal="left"/>
    </xf>
    <xf numFmtId="0" fontId="9" fillId="0" borderId="0" xfId="0" applyFont="1" applyAlignment="1">
      <alignment/>
    </xf>
    <xf numFmtId="0" fontId="37" fillId="0" borderId="0" xfId="0" applyFont="1" applyAlignment="1">
      <alignment/>
    </xf>
    <xf numFmtId="0" fontId="36" fillId="0" borderId="0" xfId="0" applyFont="1" applyAlignment="1">
      <alignment/>
    </xf>
    <xf numFmtId="0" fontId="6" fillId="0" borderId="46" xfId="0" applyNumberFormat="1" applyFont="1" applyFill="1" applyBorder="1" applyAlignment="1">
      <alignment horizontal="center"/>
    </xf>
    <xf numFmtId="1" fontId="3" fillId="0" borderId="10" xfId="54" applyNumberFormat="1" applyFont="1" applyFill="1" applyBorder="1" applyAlignment="1">
      <alignment horizontal="center"/>
    </xf>
    <xf numFmtId="0" fontId="0" fillId="10" borderId="0" xfId="0" applyFill="1" applyBorder="1" applyAlignment="1">
      <alignment/>
    </xf>
    <xf numFmtId="0" fontId="0" fillId="0" borderId="0" xfId="0" applyBorder="1" applyAlignment="1">
      <alignment vertical="center"/>
    </xf>
    <xf numFmtId="0" fontId="3" fillId="0" borderId="47" xfId="0" applyFont="1" applyFill="1" applyBorder="1" applyAlignment="1">
      <alignment horizontal="center" vertical="center"/>
    </xf>
    <xf numFmtId="0" fontId="21" fillId="0" borderId="21" xfId="0" applyFont="1" applyBorder="1" applyAlignment="1" applyProtection="1">
      <alignment horizontal="center" vertical="center"/>
      <protection locked="0"/>
    </xf>
    <xf numFmtId="0" fontId="1" fillId="0" borderId="0" xfId="0" applyFont="1" applyBorder="1" applyAlignment="1">
      <alignment horizontal="center"/>
    </xf>
    <xf numFmtId="0" fontId="40" fillId="0" borderId="0" xfId="0" applyFont="1" applyAlignment="1">
      <alignment/>
    </xf>
    <xf numFmtId="0" fontId="41" fillId="0" borderId="0" xfId="0" applyFont="1" applyAlignment="1">
      <alignment/>
    </xf>
    <xf numFmtId="0" fontId="14" fillId="0" borderId="0" xfId="0" applyFont="1" applyAlignment="1">
      <alignment/>
    </xf>
    <xf numFmtId="0" fontId="14" fillId="0" borderId="0" xfId="0" applyFont="1" applyFill="1" applyBorder="1" applyAlignment="1">
      <alignment/>
    </xf>
    <xf numFmtId="0" fontId="35" fillId="0" borderId="0" xfId="0" applyFont="1" applyAlignment="1">
      <alignment horizontal="left"/>
    </xf>
    <xf numFmtId="0" fontId="34" fillId="0" borderId="0" xfId="0" applyFont="1" applyAlignment="1">
      <alignment horizontal="center"/>
    </xf>
    <xf numFmtId="0" fontId="0" fillId="26" borderId="0" xfId="0" applyFill="1" applyAlignment="1">
      <alignment/>
    </xf>
    <xf numFmtId="0" fontId="0" fillId="25" borderId="0" xfId="0" applyFill="1" applyBorder="1" applyAlignment="1" applyProtection="1">
      <alignment horizontal="left"/>
      <protection/>
    </xf>
    <xf numFmtId="0" fontId="0" fillId="25" borderId="46" xfId="0" applyFill="1" applyBorder="1" applyAlignment="1" applyProtection="1">
      <alignment horizontal="left"/>
      <protection/>
    </xf>
    <xf numFmtId="0" fontId="0" fillId="0" borderId="0" xfId="0" applyFont="1" applyAlignment="1">
      <alignment/>
    </xf>
    <xf numFmtId="0" fontId="6" fillId="0" borderId="48" xfId="0" applyNumberFormat="1" applyFont="1" applyFill="1" applyBorder="1" applyAlignment="1">
      <alignment horizontal="center"/>
    </xf>
    <xf numFmtId="0" fontId="0" fillId="0" borderId="0" xfId="0" applyNumberFormat="1" applyAlignment="1">
      <alignment horizontal="center" vertical="center"/>
    </xf>
    <xf numFmtId="0" fontId="0" fillId="0" borderId="0" xfId="0" applyNumberFormat="1" applyFill="1" applyAlignment="1">
      <alignment horizontal="center" vertical="center"/>
    </xf>
    <xf numFmtId="0" fontId="3" fillId="0" borderId="0" xfId="0" applyFont="1" applyFill="1" applyBorder="1" applyAlignment="1">
      <alignment horizontal="center" vertical="center" textRotation="90"/>
    </xf>
    <xf numFmtId="0" fontId="0" fillId="0" borderId="16" xfId="0" applyNumberFormat="1" applyBorder="1" applyAlignment="1">
      <alignment horizontal="center" vertical="center"/>
    </xf>
    <xf numFmtId="0" fontId="0" fillId="0" borderId="28" xfId="0" applyFill="1" applyBorder="1" applyAlignment="1" applyProtection="1">
      <alignment horizontal="center"/>
      <protection/>
    </xf>
    <xf numFmtId="0" fontId="3" fillId="0" borderId="18" xfId="0" applyFont="1" applyBorder="1" applyAlignment="1">
      <alignment horizontal="left" vertical="center"/>
    </xf>
    <xf numFmtId="0" fontId="6" fillId="0" borderId="16" xfId="0" applyNumberFormat="1" applyFont="1" applyFill="1" applyBorder="1" applyAlignment="1">
      <alignment horizontal="center"/>
    </xf>
    <xf numFmtId="1" fontId="7" fillId="0" borderId="37" xfId="54" applyNumberFormat="1" applyFont="1" applyFill="1" applyBorder="1" applyAlignment="1">
      <alignment horizontal="center"/>
    </xf>
    <xf numFmtId="0" fontId="0" fillId="25" borderId="0" xfId="0" applyFill="1" applyBorder="1" applyAlignment="1">
      <alignment vertical="center"/>
    </xf>
    <xf numFmtId="0" fontId="0" fillId="25" borderId="0" xfId="0" applyFill="1" applyBorder="1" applyAlignment="1">
      <alignment horizontal="center" vertical="center"/>
    </xf>
    <xf numFmtId="0" fontId="59" fillId="0" borderId="49"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1" fontId="7" fillId="0" borderId="12" xfId="54" applyNumberFormat="1" applyFont="1" applyFill="1" applyBorder="1" applyAlignment="1">
      <alignment horizontal="center"/>
    </xf>
    <xf numFmtId="21" fontId="30" fillId="0" borderId="0" xfId="0" applyNumberFormat="1" applyFont="1" applyBorder="1" applyAlignment="1" applyProtection="1">
      <alignment horizontal="center" vertical="center" wrapText="1"/>
      <protection locked="0"/>
    </xf>
    <xf numFmtId="21" fontId="30" fillId="0" borderId="46" xfId="0" applyNumberFormat="1" applyFont="1" applyBorder="1" applyAlignment="1" applyProtection="1">
      <alignment horizontal="center" vertical="center" wrapText="1"/>
      <protection locked="0"/>
    </xf>
    <xf numFmtId="0" fontId="37" fillId="0" borderId="0" xfId="0" applyFont="1" applyBorder="1" applyAlignment="1">
      <alignment/>
    </xf>
    <xf numFmtId="0" fontId="0" fillId="0" borderId="16" xfId="0" applyFont="1" applyBorder="1" applyAlignment="1">
      <alignment/>
    </xf>
    <xf numFmtId="0" fontId="0" fillId="0" borderId="12" xfId="0" applyFont="1" applyBorder="1" applyAlignment="1">
      <alignment/>
    </xf>
    <xf numFmtId="0" fontId="60" fillId="0" borderId="0" xfId="0" applyFont="1" applyAlignment="1">
      <alignment/>
    </xf>
    <xf numFmtId="21" fontId="30" fillId="0" borderId="12" xfId="0" applyNumberFormat="1" applyFont="1" applyBorder="1" applyAlignment="1" applyProtection="1">
      <alignment horizontal="center" vertical="center" wrapText="1"/>
      <protection locked="0"/>
    </xf>
    <xf numFmtId="0" fontId="19" fillId="0" borderId="0" xfId="0" applyFont="1" applyAlignment="1" applyProtection="1">
      <alignment horizontal="left" vertical="top"/>
      <protection/>
    </xf>
    <xf numFmtId="0" fontId="24" fillId="0" borderId="0" xfId="0" applyFont="1" applyAlignment="1" applyProtection="1">
      <alignment horizontal="left"/>
      <protection/>
    </xf>
    <xf numFmtId="0" fontId="0" fillId="0" borderId="16" xfId="0" applyNumberFormat="1" applyBorder="1" applyAlignment="1" applyProtection="1">
      <alignment horizontal="center" vertical="center"/>
      <protection/>
    </xf>
    <xf numFmtId="0" fontId="0" fillId="0" borderId="0" xfId="0" applyBorder="1" applyAlignment="1" applyProtection="1">
      <alignment horizontal="center" vertical="center"/>
      <protection locked="0"/>
    </xf>
    <xf numFmtId="0" fontId="25" fillId="0" borderId="0" xfId="0" applyFont="1" applyFill="1" applyAlignment="1" applyProtection="1">
      <alignment horizontal="left" vertical="center"/>
      <protection locked="0"/>
    </xf>
    <xf numFmtId="0" fontId="0" fillId="0" borderId="0" xfId="0" applyFill="1" applyBorder="1" applyAlignment="1" applyProtection="1">
      <alignment vertical="center"/>
      <protection locked="0"/>
    </xf>
    <xf numFmtId="0" fontId="25" fillId="23" borderId="0" xfId="0" applyFont="1" applyFill="1" applyAlignment="1" applyProtection="1">
      <alignment horizontal="left" vertical="center"/>
      <protection locked="0"/>
    </xf>
    <xf numFmtId="0" fontId="0" fillId="23" borderId="0" xfId="0" applyFill="1" applyBorder="1" applyAlignment="1" applyProtection="1">
      <alignment vertical="center"/>
      <protection locked="0"/>
    </xf>
    <xf numFmtId="0" fontId="0" fillId="23" borderId="0" xfId="0" applyFill="1" applyAlignment="1" applyProtection="1">
      <alignment horizontal="center" vertical="center"/>
      <protection locked="0"/>
    </xf>
    <xf numFmtId="0" fontId="0" fillId="23" borderId="0" xfId="0"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0"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0"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25" borderId="0" xfId="0" applyFill="1" applyBorder="1" applyAlignment="1" applyProtection="1">
      <alignment/>
      <protection locked="0"/>
    </xf>
    <xf numFmtId="21" fontId="30" fillId="0" borderId="37" xfId="0" applyNumberFormat="1" applyFont="1" applyBorder="1" applyAlignment="1" applyProtection="1">
      <alignment horizontal="center" vertical="center" wrapText="1"/>
      <protection locked="0"/>
    </xf>
    <xf numFmtId="21" fontId="30" fillId="0" borderId="37" xfId="0" applyNumberFormat="1" applyFont="1" applyBorder="1" applyAlignment="1" applyProtection="1">
      <alignment horizontal="center" vertical="top" wrapText="1"/>
      <protection locked="0"/>
    </xf>
    <xf numFmtId="0" fontId="3" fillId="0" borderId="54" xfId="0" applyFont="1" applyBorder="1" applyAlignment="1">
      <alignment/>
    </xf>
    <xf numFmtId="0" fontId="3" fillId="0" borderId="54" xfId="0" applyFont="1" applyBorder="1" applyAlignment="1">
      <alignment vertical="top"/>
    </xf>
    <xf numFmtId="0" fontId="3" fillId="0" borderId="25" xfId="0" applyFont="1" applyBorder="1" applyAlignment="1">
      <alignment horizontal="center"/>
    </xf>
    <xf numFmtId="0" fontId="3" fillId="0" borderId="25" xfId="0" applyFont="1" applyBorder="1" applyAlignment="1">
      <alignment horizontal="center" vertical="top"/>
    </xf>
    <xf numFmtId="0" fontId="3" fillId="0" borderId="11" xfId="0" applyFont="1" applyBorder="1" applyAlignment="1">
      <alignment horizontal="center"/>
    </xf>
    <xf numFmtId="177" fontId="5" fillId="0" borderId="0" xfId="0" applyNumberFormat="1" applyFont="1" applyAlignment="1" applyProtection="1">
      <alignment vertical="center"/>
      <protection locked="0"/>
    </xf>
    <xf numFmtId="0" fontId="17" fillId="0" borderId="37" xfId="0" applyFont="1" applyBorder="1" applyAlignment="1" applyProtection="1">
      <alignment horizontal="center"/>
      <protection locked="0"/>
    </xf>
    <xf numFmtId="0" fontId="18" fillId="0" borderId="37" xfId="0" applyFont="1" applyBorder="1" applyAlignment="1" applyProtection="1">
      <alignment horizontal="center"/>
      <protection locked="0"/>
    </xf>
    <xf numFmtId="21" fontId="18" fillId="0" borderId="37" xfId="0" applyNumberFormat="1" applyFont="1" applyBorder="1" applyAlignment="1" applyProtection="1">
      <alignment horizontal="left"/>
      <protection locked="0"/>
    </xf>
    <xf numFmtId="0" fontId="18" fillId="0" borderId="37" xfId="0" applyNumberFormat="1" applyFont="1" applyBorder="1" applyAlignment="1" applyProtection="1">
      <alignment horizontal="left"/>
      <protection locked="0"/>
    </xf>
    <xf numFmtId="0" fontId="0" fillId="0" borderId="37" xfId="0" applyBorder="1" applyAlignment="1" applyProtection="1">
      <alignment horizontal="left"/>
      <protection locked="0"/>
    </xf>
    <xf numFmtId="0" fontId="0" fillId="0" borderId="0" xfId="0" applyAlignment="1" applyProtection="1">
      <alignment horizontal="center"/>
      <protection/>
    </xf>
    <xf numFmtId="0" fontId="0" fillId="0" borderId="0" xfId="0" applyAlignment="1" applyProtection="1">
      <alignment/>
      <protection/>
    </xf>
    <xf numFmtId="0" fontId="0" fillId="0" borderId="0" xfId="0"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12" fillId="0" borderId="0" xfId="0" applyFont="1" applyAlignment="1" applyProtection="1">
      <alignment/>
      <protection/>
    </xf>
    <xf numFmtId="0" fontId="31" fillId="0" borderId="41" xfId="0" applyFont="1" applyBorder="1" applyAlignment="1" applyProtection="1">
      <alignment horizontal="left" vertical="center"/>
      <protection/>
    </xf>
    <xf numFmtId="0" fontId="31" fillId="0" borderId="41" xfId="0" applyFont="1"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42" xfId="0" applyBorder="1" applyAlignment="1" applyProtection="1">
      <alignment horizontal="center" vertical="center"/>
      <protection/>
    </xf>
    <xf numFmtId="0" fontId="0" fillId="0" borderId="42" xfId="0" applyBorder="1" applyAlignment="1" applyProtection="1">
      <alignment vertical="center"/>
      <protection/>
    </xf>
    <xf numFmtId="0" fontId="0" fillId="0" borderId="30" xfId="0" applyBorder="1" applyAlignment="1" applyProtection="1">
      <alignment horizontal="center"/>
      <protection/>
    </xf>
    <xf numFmtId="0" fontId="31" fillId="0" borderId="0" xfId="0" applyFont="1" applyBorder="1" applyAlignment="1" applyProtection="1">
      <alignment horizontal="left" vertical="center"/>
      <protection/>
    </xf>
    <xf numFmtId="0" fontId="31" fillId="0" borderId="0" xfId="0"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13" fillId="0" borderId="31" xfId="0" applyFont="1" applyBorder="1" applyAlignment="1" applyProtection="1">
      <alignment/>
      <protection/>
    </xf>
    <xf numFmtId="0" fontId="17"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0" fillId="0" borderId="32" xfId="0" applyBorder="1" applyAlignment="1" applyProtection="1">
      <alignment horizontal="center"/>
      <protection/>
    </xf>
    <xf numFmtId="0" fontId="35" fillId="0" borderId="0" xfId="0" applyFont="1" applyAlignment="1" applyProtection="1">
      <alignment horizontal="left"/>
      <protection/>
    </xf>
    <xf numFmtId="0" fontId="14" fillId="0" borderId="0" xfId="0" applyFont="1" applyAlignment="1" applyProtection="1">
      <alignment horizontal="center"/>
      <protection/>
    </xf>
    <xf numFmtId="0" fontId="13" fillId="0" borderId="0" xfId="0" applyFont="1" applyBorder="1" applyAlignment="1" applyProtection="1">
      <alignment/>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34" fillId="0" borderId="0" xfId="0" applyFont="1" applyAlignment="1" applyProtection="1">
      <alignment horizontal="center"/>
      <protection/>
    </xf>
    <xf numFmtId="0" fontId="14" fillId="0" borderId="31" xfId="0" applyFont="1" applyBorder="1" applyAlignment="1" applyProtection="1">
      <alignment horizontal="right"/>
      <protection/>
    </xf>
    <xf numFmtId="0" fontId="18"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18" fillId="0" borderId="0" xfId="0" applyFont="1" applyBorder="1" applyAlignment="1" applyProtection="1">
      <alignment horizontal="left"/>
      <protection/>
    </xf>
    <xf numFmtId="0" fontId="0" fillId="0" borderId="0" xfId="0" applyBorder="1" applyAlignment="1" applyProtection="1">
      <alignment horizontal="left"/>
      <protection/>
    </xf>
    <xf numFmtId="21" fontId="18" fillId="0" borderId="0" xfId="0" applyNumberFormat="1" applyFont="1" applyBorder="1" applyAlignment="1" applyProtection="1">
      <alignment horizontal="left"/>
      <protection/>
    </xf>
    <xf numFmtId="0" fontId="8" fillId="0" borderId="0" xfId="0" applyFont="1" applyBorder="1" applyAlignment="1" applyProtection="1">
      <alignment horizontal="left"/>
      <protection/>
    </xf>
    <xf numFmtId="0" fontId="18" fillId="0" borderId="0" xfId="0" applyNumberFormat="1" applyFont="1" applyBorder="1" applyAlignment="1" applyProtection="1">
      <alignment horizontal="left"/>
      <protection/>
    </xf>
    <xf numFmtId="0" fontId="12" fillId="0" borderId="35" xfId="0" applyFont="1" applyBorder="1" applyAlignment="1" applyProtection="1">
      <alignment horizontal="left"/>
      <protection/>
    </xf>
    <xf numFmtId="0" fontId="0" fillId="0" borderId="33" xfId="0" applyBorder="1" applyAlignment="1" applyProtection="1">
      <alignment horizontal="left"/>
      <protection/>
    </xf>
    <xf numFmtId="0" fontId="0" fillId="0" borderId="33" xfId="0" applyBorder="1" applyAlignment="1" applyProtection="1">
      <alignment horizontal="center"/>
      <protection/>
    </xf>
    <xf numFmtId="0" fontId="0" fillId="0" borderId="33" xfId="0" applyBorder="1" applyAlignment="1" applyProtection="1">
      <alignment/>
      <protection/>
    </xf>
    <xf numFmtId="0" fontId="0" fillId="0" borderId="34" xfId="0" applyBorder="1" applyAlignment="1" applyProtection="1">
      <alignment horizontal="center"/>
      <protection/>
    </xf>
    <xf numFmtId="0" fontId="12" fillId="0" borderId="0" xfId="0" applyFont="1" applyBorder="1" applyAlignment="1" applyProtection="1">
      <alignment horizontal="left"/>
      <protection/>
    </xf>
    <xf numFmtId="0" fontId="12" fillId="0" borderId="0" xfId="0" applyFont="1" applyAlignment="1" applyProtection="1">
      <alignment horizontal="left"/>
      <protection/>
    </xf>
    <xf numFmtId="0" fontId="12" fillId="0" borderId="0" xfId="0" applyFont="1" applyAlignment="1" applyProtection="1" quotePrefix="1">
      <alignment horizontal="left"/>
      <protection/>
    </xf>
    <xf numFmtId="0" fontId="14" fillId="0" borderId="0" xfId="0" applyFont="1" applyAlignment="1" applyProtection="1">
      <alignment horizontal="left"/>
      <protection/>
    </xf>
    <xf numFmtId="0" fontId="29" fillId="0" borderId="0" xfId="0" applyFont="1" applyAlignment="1" applyProtection="1">
      <alignment horizontal="left"/>
      <protection/>
    </xf>
    <xf numFmtId="0" fontId="0" fillId="10" borderId="0" xfId="0" applyFill="1" applyAlignment="1" applyProtection="1">
      <alignment horizontal="center"/>
      <protection/>
    </xf>
    <xf numFmtId="0" fontId="12" fillId="10" borderId="0" xfId="0" applyFont="1" applyFill="1" applyAlignment="1" applyProtection="1">
      <alignment horizontal="left"/>
      <protection/>
    </xf>
    <xf numFmtId="0" fontId="0" fillId="10" borderId="0" xfId="0" applyFill="1" applyAlignment="1" applyProtection="1">
      <alignment horizontal="left"/>
      <protection/>
    </xf>
    <xf numFmtId="0" fontId="0" fillId="10" borderId="0" xfId="0" applyFill="1" applyBorder="1" applyAlignment="1" applyProtection="1">
      <alignment/>
      <protection/>
    </xf>
    <xf numFmtId="0" fontId="0" fillId="10" borderId="0" xfId="0" applyFill="1" applyBorder="1" applyAlignment="1" applyProtection="1">
      <alignment horizontal="center"/>
      <protection/>
    </xf>
    <xf numFmtId="0" fontId="0" fillId="10" borderId="0" xfId="0" applyFill="1" applyAlignment="1" applyProtection="1">
      <alignment/>
      <protection/>
    </xf>
    <xf numFmtId="0" fontId="0" fillId="0" borderId="0" xfId="0" applyFill="1" applyAlignment="1" applyProtection="1">
      <alignment horizontal="center"/>
      <protection/>
    </xf>
    <xf numFmtId="0" fontId="0" fillId="0" borderId="0" xfId="0" applyNumberFormat="1" applyFill="1" applyAlignment="1" applyProtection="1">
      <alignment horizontal="center" vertical="center"/>
      <protection/>
    </xf>
    <xf numFmtId="0" fontId="0" fillId="0" borderId="0" xfId="0" applyFill="1" applyAlignment="1" applyProtection="1">
      <alignment/>
      <protection/>
    </xf>
    <xf numFmtId="0" fontId="0" fillId="0" borderId="0" xfId="0" applyNumberFormat="1" applyFill="1" applyAlignment="1" applyProtection="1">
      <alignment/>
      <protection/>
    </xf>
    <xf numFmtId="0" fontId="0" fillId="0" borderId="0" xfId="0" applyNumberFormat="1" applyAlignment="1" applyProtection="1">
      <alignment horizontal="center" vertical="center"/>
      <protection/>
    </xf>
    <xf numFmtId="0" fontId="0" fillId="0" borderId="0" xfId="0" applyNumberFormat="1" applyAlignment="1" applyProtection="1">
      <alignment/>
      <protection/>
    </xf>
    <xf numFmtId="0" fontId="0" fillId="0" borderId="0" xfId="0" applyAlignment="1" applyProtection="1">
      <alignment horizontal="center" vertical="center"/>
      <protection/>
    </xf>
    <xf numFmtId="0" fontId="23" fillId="0" borderId="0" xfId="0" applyFont="1" applyAlignment="1" applyProtection="1">
      <alignment horizontal="left" vertical="center"/>
      <protection/>
    </xf>
    <xf numFmtId="0" fontId="25" fillId="0" borderId="0" xfId="0" applyFont="1" applyFill="1" applyAlignment="1" applyProtection="1">
      <alignment horizontal="left" vertical="center"/>
      <protection/>
    </xf>
    <xf numFmtId="0" fontId="25" fillId="23" borderId="0" xfId="0" applyFont="1" applyFill="1" applyAlignment="1" applyProtection="1">
      <alignment horizontal="left" vertical="center"/>
      <protection/>
    </xf>
    <xf numFmtId="0" fontId="0" fillId="23" borderId="0" xfId="0" applyFill="1" applyBorder="1" applyAlignment="1" applyProtection="1">
      <alignment vertical="center"/>
      <protection/>
    </xf>
    <xf numFmtId="0" fontId="0" fillId="23" borderId="0" xfId="0" applyFill="1" applyAlignment="1" applyProtection="1">
      <alignment horizontal="center" vertical="center"/>
      <protection/>
    </xf>
    <xf numFmtId="0" fontId="0" fillId="23" borderId="0" xfId="0"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vertical="center"/>
      <protection/>
    </xf>
    <xf numFmtId="177" fontId="10" fillId="0" borderId="0" xfId="0" applyNumberFormat="1" applyFont="1" applyAlignment="1" applyProtection="1">
      <alignment vertical="center"/>
      <protection/>
    </xf>
    <xf numFmtId="0" fontId="10"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10" fillId="0" borderId="0" xfId="0" applyFont="1" applyBorder="1" applyAlignment="1" applyProtection="1">
      <alignment vertical="center"/>
      <protection/>
    </xf>
    <xf numFmtId="0" fontId="1" fillId="0" borderId="0" xfId="0" applyFont="1" applyAlignment="1" applyProtection="1">
      <alignment horizontal="center" vertical="center"/>
      <protection/>
    </xf>
    <xf numFmtId="177" fontId="5" fillId="0" borderId="0" xfId="0" applyNumberFormat="1" applyFont="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protection/>
    </xf>
    <xf numFmtId="0" fontId="0" fillId="25" borderId="0" xfId="0" applyFill="1" applyAlignment="1" applyProtection="1">
      <alignment/>
      <protection/>
    </xf>
    <xf numFmtId="0" fontId="3" fillId="25" borderId="0" xfId="0" applyFont="1" applyFill="1" applyBorder="1" applyAlignment="1" applyProtection="1">
      <alignment horizontal="center" textRotation="90"/>
      <protection/>
    </xf>
    <xf numFmtId="0" fontId="3" fillId="0" borderId="0" xfId="0" applyFont="1" applyFill="1" applyBorder="1" applyAlignment="1" applyProtection="1">
      <alignment horizontal="center" vertical="center" textRotation="90"/>
      <protection/>
    </xf>
    <xf numFmtId="0" fontId="36" fillId="0" borderId="0" xfId="0" applyFont="1" applyBorder="1" applyAlignment="1" applyProtection="1">
      <alignment horizontal="left"/>
      <protection/>
    </xf>
    <xf numFmtId="0" fontId="37" fillId="0" borderId="0" xfId="0" applyFont="1" applyAlignment="1" applyProtection="1">
      <alignment/>
      <protection/>
    </xf>
    <xf numFmtId="0" fontId="36" fillId="0" borderId="0" xfId="0" applyFont="1" applyAlignment="1" applyProtection="1">
      <alignment/>
      <protection/>
    </xf>
    <xf numFmtId="0" fontId="1" fillId="0" borderId="0" xfId="0" applyFont="1" applyBorder="1" applyAlignment="1" applyProtection="1">
      <alignment horizontal="right"/>
      <protection/>
    </xf>
    <xf numFmtId="0" fontId="5" fillId="0" borderId="0" xfId="0" applyFont="1" applyAlignment="1" applyProtection="1">
      <alignment horizontal="left"/>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3" fillId="25" borderId="0" xfId="0" applyFont="1" applyFill="1" applyBorder="1" applyAlignment="1" applyProtection="1">
      <alignment/>
      <protection/>
    </xf>
    <xf numFmtId="0" fontId="0" fillId="25" borderId="0" xfId="0" applyFont="1" applyFill="1" applyBorder="1" applyAlignment="1" applyProtection="1">
      <alignment horizontal="center"/>
      <protection/>
    </xf>
    <xf numFmtId="0" fontId="0" fillId="0" borderId="0" xfId="0" applyFont="1" applyBorder="1" applyAlignment="1" applyProtection="1">
      <alignment horizontal="left"/>
      <protection/>
    </xf>
    <xf numFmtId="0" fontId="3" fillId="0" borderId="18"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3" fillId="0" borderId="18" xfId="0" applyFont="1" applyBorder="1" applyAlignment="1" applyProtection="1">
      <alignment horizontal="left"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26" fillId="0" borderId="24" xfId="0" applyFont="1" applyBorder="1" applyAlignment="1" applyProtection="1">
      <alignment horizontal="center"/>
      <protection/>
    </xf>
    <xf numFmtId="0" fontId="26" fillId="0" borderId="38" xfId="0" applyFont="1" applyBorder="1" applyAlignment="1" applyProtection="1">
      <alignment horizontal="center"/>
      <protection/>
    </xf>
    <xf numFmtId="0" fontId="3" fillId="0" borderId="47"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25" borderId="0" xfId="0" applyFont="1" applyFill="1" applyBorder="1" applyAlignment="1" applyProtection="1">
      <alignment horizontal="center"/>
      <protection/>
    </xf>
    <xf numFmtId="0" fontId="3" fillId="0" borderId="0" xfId="0" applyFont="1" applyBorder="1" applyAlignment="1" applyProtection="1">
      <alignment horizontal="left"/>
      <protection/>
    </xf>
    <xf numFmtId="0" fontId="26" fillId="0" borderId="22" xfId="0" applyFont="1" applyBorder="1" applyAlignment="1" applyProtection="1">
      <alignment horizontal="center"/>
      <protection/>
    </xf>
    <xf numFmtId="0" fontId="26" fillId="0" borderId="39" xfId="0" applyFont="1" applyBorder="1" applyAlignment="1" applyProtection="1">
      <alignment horizontal="center"/>
      <protection/>
    </xf>
    <xf numFmtId="0" fontId="21"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45" xfId="0" applyFont="1" applyBorder="1" applyAlignment="1" applyProtection="1">
      <alignment horizontal="center" vertical="center"/>
      <protection/>
    </xf>
    <xf numFmtId="0" fontId="59" fillId="0" borderId="49" xfId="0" applyFont="1" applyFill="1" applyBorder="1" applyAlignment="1" applyProtection="1">
      <alignment horizontal="center" vertical="center" wrapText="1"/>
      <protection/>
    </xf>
    <xf numFmtId="0" fontId="59" fillId="0" borderId="22" xfId="0" applyFont="1" applyFill="1" applyBorder="1" applyAlignment="1" applyProtection="1">
      <alignment horizontal="center" vertical="center" wrapText="1"/>
      <protection/>
    </xf>
    <xf numFmtId="0" fontId="21" fillId="0" borderId="25" xfId="0" applyFont="1" applyBorder="1" applyAlignment="1" applyProtection="1">
      <alignment horizontal="center" vertical="center"/>
      <protection/>
    </xf>
    <xf numFmtId="0" fontId="3" fillId="25" borderId="15" xfId="0" applyFont="1" applyFill="1" applyBorder="1" applyAlignment="1" applyProtection="1">
      <alignment/>
      <protection/>
    </xf>
    <xf numFmtId="0" fontId="0" fillId="25" borderId="16" xfId="0" applyFill="1" applyBorder="1" applyAlignment="1" applyProtection="1">
      <alignment/>
      <protection/>
    </xf>
    <xf numFmtId="0" fontId="0" fillId="25" borderId="12"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7" fillId="0" borderId="50" xfId="0" applyFont="1" applyBorder="1" applyAlignment="1" applyProtection="1">
      <alignment horizontal="center" vertical="center"/>
      <protection/>
    </xf>
    <xf numFmtId="0" fontId="7" fillId="0" borderId="46" xfId="0" applyFont="1" applyBorder="1" applyAlignment="1" applyProtection="1">
      <alignment horizontal="center"/>
      <protection/>
    </xf>
    <xf numFmtId="0" fontId="0" fillId="25" borderId="0" xfId="0" applyFill="1" applyBorder="1" applyAlignment="1" applyProtection="1">
      <alignment vertical="center"/>
      <protection/>
    </xf>
    <xf numFmtId="0" fontId="0" fillId="25" borderId="0" xfId="0" applyFill="1" applyBorder="1" applyAlignment="1" applyProtection="1">
      <alignment horizontal="center" vertical="center"/>
      <protection/>
    </xf>
    <xf numFmtId="0" fontId="0" fillId="0" borderId="0" xfId="0" applyFill="1" applyBorder="1" applyAlignment="1" applyProtection="1">
      <alignment horizontal="center"/>
      <protection/>
    </xf>
    <xf numFmtId="21" fontId="0" fillId="0" borderId="0" xfId="0" applyNumberFormat="1" applyFont="1" applyBorder="1" applyAlignment="1" applyProtection="1">
      <alignment horizontal="left"/>
      <protection/>
    </xf>
    <xf numFmtId="0" fontId="0" fillId="0" borderId="0" xfId="0" applyFill="1" applyBorder="1" applyAlignment="1" applyProtection="1">
      <alignment/>
      <protection/>
    </xf>
    <xf numFmtId="0" fontId="7" fillId="0" borderId="51" xfId="0" applyFont="1" applyBorder="1" applyAlignment="1" applyProtection="1">
      <alignment horizontal="center" vertical="center"/>
      <protection/>
    </xf>
    <xf numFmtId="0" fontId="7" fillId="0" borderId="18" xfId="0" applyFont="1" applyBorder="1" applyAlignment="1" applyProtection="1">
      <alignment horizontal="center"/>
      <protection/>
    </xf>
    <xf numFmtId="0" fontId="7" fillId="0" borderId="55" xfId="0" applyFont="1" applyBorder="1" applyAlignment="1" applyProtection="1">
      <alignment horizontal="center" vertical="center"/>
      <protection/>
    </xf>
    <xf numFmtId="0" fontId="7" fillId="0" borderId="56" xfId="0" applyFont="1" applyBorder="1" applyAlignment="1" applyProtection="1">
      <alignment horizontal="center"/>
      <protection/>
    </xf>
    <xf numFmtId="0" fontId="0" fillId="25" borderId="57" xfId="0" applyFill="1" applyBorder="1" applyAlignment="1" applyProtection="1">
      <alignment/>
      <protection/>
    </xf>
    <xf numFmtId="0" fontId="7" fillId="0" borderId="52" xfId="0" applyFont="1" applyBorder="1" applyAlignment="1" applyProtection="1">
      <alignment horizontal="center" vertical="center"/>
      <protection/>
    </xf>
    <xf numFmtId="0" fontId="7" fillId="0" borderId="58" xfId="0" applyFont="1" applyBorder="1" applyAlignment="1" applyProtection="1">
      <alignment horizontal="center"/>
      <protection/>
    </xf>
    <xf numFmtId="0" fontId="20" fillId="0" borderId="0" xfId="0" applyFont="1" applyFill="1" applyBorder="1" applyAlignment="1" applyProtection="1">
      <alignment vertical="top"/>
      <protection/>
    </xf>
    <xf numFmtId="0" fontId="0" fillId="24" borderId="0" xfId="0" applyFill="1" applyAlignment="1" applyProtection="1">
      <alignment horizontal="center"/>
      <protection/>
    </xf>
    <xf numFmtId="0" fontId="12" fillId="24" borderId="0" xfId="0" applyFont="1" applyFill="1" applyAlignment="1" applyProtection="1">
      <alignment horizontal="left"/>
      <protection/>
    </xf>
    <xf numFmtId="0" fontId="0" fillId="24" borderId="0" xfId="0" applyFill="1" applyAlignment="1" applyProtection="1">
      <alignment horizontal="lef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0" fillId="24" borderId="0" xfId="0" applyFill="1" applyAlignment="1" applyProtection="1">
      <alignment/>
      <protection/>
    </xf>
    <xf numFmtId="0" fontId="4" fillId="0" borderId="0" xfId="0" applyNumberFormat="1" applyFont="1" applyFill="1" applyBorder="1" applyAlignment="1" applyProtection="1">
      <alignment/>
      <protection/>
    </xf>
    <xf numFmtId="0" fontId="3" fillId="0" borderId="0" xfId="0" applyFont="1" applyAlignment="1" applyProtection="1">
      <alignment horizontal="left" vertical="center"/>
      <protection/>
    </xf>
    <xf numFmtId="0" fontId="4" fillId="0" borderId="0" xfId="0" applyNumberFormat="1" applyFont="1" applyFill="1" applyBorder="1" applyAlignment="1" applyProtection="1">
      <alignment vertical="center"/>
      <protection/>
    </xf>
    <xf numFmtId="0" fontId="0" fillId="0" borderId="10" xfId="0" applyBorder="1" applyAlignment="1" applyProtection="1">
      <alignment horizontal="center"/>
      <protection/>
    </xf>
    <xf numFmtId="0" fontId="6" fillId="0" borderId="0" xfId="0" applyFont="1" applyAlignment="1" applyProtection="1">
      <alignment horizontal="left" vertical="center"/>
      <protection/>
    </xf>
    <xf numFmtId="0" fontId="6" fillId="0" borderId="0" xfId="0" applyFont="1" applyAlignment="1" applyProtection="1">
      <alignment horizontal="center" vertical="center"/>
      <protection/>
    </xf>
    <xf numFmtId="0" fontId="6" fillId="0" borderId="13"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46" xfId="0" applyNumberFormat="1" applyFont="1" applyFill="1" applyBorder="1" applyAlignment="1" applyProtection="1">
      <alignment horizontal="center"/>
      <protection/>
    </xf>
    <xf numFmtId="0" fontId="6" fillId="0" borderId="36"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6" fillId="0" borderId="22" xfId="0" applyNumberFormat="1" applyFont="1" applyFill="1" applyBorder="1" applyAlignment="1" applyProtection="1">
      <alignment horizontal="center"/>
      <protection/>
    </xf>
    <xf numFmtId="0" fontId="6" fillId="0" borderId="25" xfId="0" applyNumberFormat="1" applyFont="1" applyFill="1" applyBorder="1" applyAlignment="1" applyProtection="1">
      <alignment horizontal="center"/>
      <protection/>
    </xf>
    <xf numFmtId="0" fontId="6" fillId="0" borderId="48"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protection/>
    </xf>
    <xf numFmtId="0" fontId="6" fillId="0" borderId="16" xfId="0" applyNumberFormat="1" applyFont="1" applyFill="1" applyBorder="1" applyAlignment="1" applyProtection="1">
      <alignment horizontal="center"/>
      <protection/>
    </xf>
    <xf numFmtId="0" fontId="22" fillId="0" borderId="0" xfId="0" applyFont="1" applyAlignment="1" applyProtection="1">
      <alignment horizontal="left" vertical="center"/>
      <protection/>
    </xf>
    <xf numFmtId="0" fontId="22" fillId="0" borderId="0" xfId="0" applyFont="1" applyAlignment="1" applyProtection="1">
      <alignment horizontal="center" vertical="center"/>
      <protection/>
    </xf>
    <xf numFmtId="1" fontId="3" fillId="0" borderId="22" xfId="54" applyNumberFormat="1" applyFont="1" applyFill="1" applyBorder="1" applyAlignment="1" applyProtection="1">
      <alignment horizontal="center"/>
      <protection/>
    </xf>
    <xf numFmtId="1" fontId="3" fillId="0" borderId="25" xfId="54" applyNumberFormat="1" applyFont="1" applyFill="1" applyBorder="1" applyAlignment="1" applyProtection="1">
      <alignment horizontal="center"/>
      <protection/>
    </xf>
    <xf numFmtId="1" fontId="3" fillId="0" borderId="10" xfId="54" applyNumberFormat="1" applyFont="1" applyFill="1" applyBorder="1" applyAlignment="1" applyProtection="1">
      <alignment horizontal="center"/>
      <protection/>
    </xf>
    <xf numFmtId="1" fontId="7" fillId="0" borderId="36" xfId="54" applyNumberFormat="1" applyFont="1" applyFill="1" applyBorder="1" applyAlignment="1" applyProtection="1">
      <alignment horizontal="center"/>
      <protection/>
    </xf>
    <xf numFmtId="1" fontId="0" fillId="0" borderId="25" xfId="54" applyNumberFormat="1" applyFont="1" applyFill="1" applyBorder="1" applyAlignment="1" applyProtection="1">
      <alignment horizontal="center"/>
      <protection/>
    </xf>
    <xf numFmtId="1" fontId="0" fillId="0" borderId="37" xfId="54" applyNumberFormat="1" applyFont="1" applyFill="1" applyBorder="1" applyAlignment="1" applyProtection="1">
      <alignment horizontal="center"/>
      <protection/>
    </xf>
    <xf numFmtId="1" fontId="7" fillId="0" borderId="25" xfId="54" applyNumberFormat="1" applyFont="1" applyFill="1" applyBorder="1" applyAlignment="1" applyProtection="1">
      <alignment horizontal="center"/>
      <protection/>
    </xf>
    <xf numFmtId="1" fontId="7" fillId="0" borderId="37" xfId="54" applyNumberFormat="1" applyFont="1" applyFill="1" applyBorder="1" applyAlignment="1" applyProtection="1">
      <alignment horizontal="center"/>
      <protection/>
    </xf>
    <xf numFmtId="1" fontId="7" fillId="0" borderId="0" xfId="54" applyNumberFormat="1"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1" fontId="7" fillId="0" borderId="0" xfId="54" applyNumberFormat="1" applyFont="1" applyFill="1" applyBorder="1" applyAlignment="1" applyProtection="1">
      <alignment horizontal="center"/>
      <protection/>
    </xf>
    <xf numFmtId="0" fontId="8" fillId="0" borderId="0" xfId="0" applyFont="1" applyAlignment="1" applyProtection="1">
      <alignment horizontal="lef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1" fillId="0" borderId="0" xfId="0" applyFont="1" applyAlignment="1" applyProtection="1">
      <alignment horizontal="left"/>
      <protection/>
    </xf>
    <xf numFmtId="0" fontId="21" fillId="0" borderId="0" xfId="0" applyFont="1" applyAlignment="1" applyProtection="1">
      <alignment/>
      <protection/>
    </xf>
    <xf numFmtId="0" fontId="0" fillId="0" borderId="0" xfId="0" applyFont="1" applyBorder="1" applyAlignment="1">
      <alignment/>
    </xf>
    <xf numFmtId="0" fontId="10" fillId="0" borderId="0" xfId="0" applyFont="1" applyAlignment="1" applyProtection="1">
      <alignment vertical="center"/>
      <protection locked="0"/>
    </xf>
    <xf numFmtId="0" fontId="5" fillId="0" borderId="0" xfId="0" applyFont="1" applyBorder="1" applyAlignment="1" applyProtection="1">
      <alignment horizontal="center"/>
      <protection locked="0"/>
    </xf>
    <xf numFmtId="0" fontId="0" fillId="0" borderId="31" xfId="0" applyBorder="1" applyAlignment="1">
      <alignment horizontal="center"/>
    </xf>
    <xf numFmtId="0" fontId="0" fillId="25" borderId="46" xfId="0" applyFill="1" applyBorder="1" applyAlignment="1" applyProtection="1">
      <alignment horizontal="center"/>
      <protection/>
    </xf>
    <xf numFmtId="0" fontId="0" fillId="0" borderId="17" xfId="0" applyBorder="1" applyAlignment="1" applyProtection="1">
      <alignment horizontal="center" vertical="center"/>
      <protection locked="0"/>
    </xf>
    <xf numFmtId="0" fontId="19" fillId="0" borderId="37" xfId="0" applyFont="1" applyBorder="1" applyAlignment="1">
      <alignment horizontal="center" vertical="center"/>
    </xf>
    <xf numFmtId="0" fontId="9" fillId="0" borderId="0" xfId="0" applyFont="1" applyFill="1" applyAlignment="1">
      <alignment/>
    </xf>
    <xf numFmtId="21" fontId="0" fillId="0" borderId="0" xfId="0" applyNumberFormat="1" applyFill="1" applyAlignment="1">
      <alignment/>
    </xf>
    <xf numFmtId="0" fontId="40" fillId="0" borderId="0" xfId="0" applyFont="1" applyFill="1" applyAlignment="1">
      <alignment/>
    </xf>
    <xf numFmtId="0" fontId="0" fillId="0" borderId="59" xfId="0" applyBorder="1" applyAlignment="1" applyProtection="1">
      <alignment horizontal="center" vertical="center"/>
      <protection locked="0"/>
    </xf>
    <xf numFmtId="0" fontId="19" fillId="0" borderId="60" xfId="0" applyFont="1" applyBorder="1" applyAlignment="1">
      <alignment horizontal="center" vertical="center"/>
    </xf>
    <xf numFmtId="0" fontId="0" fillId="0" borderId="0" xfId="0" applyFont="1" applyAlignment="1" applyProtection="1">
      <alignment horizontal="center"/>
      <protection/>
    </xf>
    <xf numFmtId="0" fontId="0" fillId="0" borderId="42"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0" fillId="0" borderId="33" xfId="0" applyFont="1" applyBorder="1" applyAlignment="1" applyProtection="1">
      <alignment horizontal="center"/>
      <protection/>
    </xf>
    <xf numFmtId="0" fontId="0" fillId="10" borderId="0" xfId="0" applyFont="1" applyFill="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center"/>
      <protection/>
    </xf>
    <xf numFmtId="0" fontId="0" fillId="25" borderId="40" xfId="0" applyFont="1" applyFill="1" applyBorder="1" applyAlignment="1" applyProtection="1">
      <alignment horizontal="center"/>
      <protection/>
    </xf>
    <xf numFmtId="0" fontId="0" fillId="24" borderId="0" xfId="0" applyFont="1" applyFill="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Alignment="1">
      <alignment horizontal="center"/>
    </xf>
    <xf numFmtId="0" fontId="0" fillId="0" borderId="42" xfId="0" applyFont="1" applyBorder="1" applyAlignment="1">
      <alignment horizontal="center" vertical="center"/>
    </xf>
    <xf numFmtId="0" fontId="0" fillId="0" borderId="0" xfId="0" applyFont="1" applyBorder="1" applyAlignment="1">
      <alignment horizontal="center"/>
    </xf>
    <xf numFmtId="0" fontId="0" fillId="0" borderId="33" xfId="0" applyFont="1" applyBorder="1" applyAlignment="1">
      <alignment horizontal="center"/>
    </xf>
    <xf numFmtId="0" fontId="0" fillId="10" borderId="0" xfId="0" applyFont="1" applyFill="1" applyAlignment="1">
      <alignment horizontal="center"/>
    </xf>
    <xf numFmtId="0" fontId="0" fillId="0" borderId="0" xfId="0" applyFont="1" applyAlignment="1">
      <alignment horizontal="center" vertical="center"/>
    </xf>
    <xf numFmtId="0" fontId="0" fillId="0" borderId="0" xfId="0" applyFont="1" applyBorder="1" applyAlignment="1">
      <alignment horizontal="center"/>
    </xf>
    <xf numFmtId="0" fontId="0" fillId="24" borderId="0" xfId="0" applyFont="1" applyFill="1" applyAlignment="1">
      <alignment horizontal="center"/>
    </xf>
    <xf numFmtId="0" fontId="0" fillId="0" borderId="0" xfId="0" applyFont="1" applyAlignment="1">
      <alignment horizontal="center" vertical="center"/>
    </xf>
    <xf numFmtId="0" fontId="7" fillId="0" borderId="55"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25" borderId="36" xfId="0" applyFill="1" applyBorder="1" applyAlignment="1" applyProtection="1">
      <alignment horizontal="center"/>
      <protection/>
    </xf>
    <xf numFmtId="0" fontId="0" fillId="25" borderId="51" xfId="0" applyFill="1" applyBorder="1" applyAlignment="1" applyProtection="1">
      <alignment horizontal="center"/>
      <protection/>
    </xf>
    <xf numFmtId="21" fontId="3" fillId="0" borderId="37" xfId="0" applyNumberFormat="1" applyFont="1" applyBorder="1" applyAlignment="1" applyProtection="1">
      <alignment horizontal="center" vertical="center" wrapText="1"/>
      <protection/>
    </xf>
    <xf numFmtId="21" fontId="0" fillId="0" borderId="37" xfId="0" applyNumberFormat="1" applyFont="1" applyBorder="1" applyAlignment="1" applyProtection="1">
      <alignment horizontal="center" vertical="center" wrapText="1"/>
      <protection locked="0"/>
    </xf>
    <xf numFmtId="21" fontId="0" fillId="0" borderId="37" xfId="0" applyNumberFormat="1" applyFont="1" applyBorder="1" applyAlignment="1" applyProtection="1">
      <alignment horizontal="center" vertical="top" wrapText="1"/>
      <protection locked="0"/>
    </xf>
    <xf numFmtId="0" fontId="7" fillId="0" borderId="18"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0" fillId="25" borderId="64" xfId="0" applyFill="1" applyBorder="1" applyAlignment="1">
      <alignment vertical="center"/>
    </xf>
    <xf numFmtId="0" fontId="0" fillId="25" borderId="64" xfId="0" applyFill="1" applyBorder="1" applyAlignment="1">
      <alignment horizontal="center" vertical="center"/>
    </xf>
    <xf numFmtId="0" fontId="0" fillId="4" borderId="65" xfId="0" applyFill="1" applyBorder="1" applyAlignment="1" applyProtection="1">
      <alignment horizontal="center"/>
      <protection/>
    </xf>
    <xf numFmtId="0" fontId="0" fillId="27" borderId="43" xfId="0" applyFill="1" applyBorder="1" applyAlignment="1" applyProtection="1">
      <alignment/>
      <protection/>
    </xf>
    <xf numFmtId="0" fontId="0" fillId="6" borderId="43" xfId="0" applyFill="1" applyBorder="1" applyAlignment="1" applyProtection="1">
      <alignment horizontal="center"/>
      <protection/>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horizontal="left" vertical="center"/>
    </xf>
    <xf numFmtId="0" fontId="3" fillId="0" borderId="18" xfId="0" applyFont="1" applyBorder="1" applyAlignment="1">
      <alignment horizontal="center" vertical="center"/>
    </xf>
    <xf numFmtId="0" fontId="3" fillId="0" borderId="66" xfId="0" applyFont="1" applyBorder="1" applyAlignment="1">
      <alignment horizontal="center" vertical="center"/>
    </xf>
    <xf numFmtId="0" fontId="26" fillId="0" borderId="24" xfId="0" applyFont="1" applyBorder="1" applyAlignment="1">
      <alignment horizontal="center" vertical="justify" wrapText="1"/>
    </xf>
    <xf numFmtId="0" fontId="5" fillId="0" borderId="0" xfId="0" applyFont="1" applyBorder="1" applyAlignment="1" applyProtection="1">
      <alignment horizontal="left"/>
      <protection locked="0"/>
    </xf>
    <xf numFmtId="0" fontId="26" fillId="0" borderId="22" xfId="0" applyFont="1" applyBorder="1" applyAlignment="1">
      <alignment horizontal="center" vertical="justify"/>
    </xf>
    <xf numFmtId="0" fontId="0" fillId="0" borderId="22" xfId="0" applyFont="1" applyBorder="1" applyAlignment="1">
      <alignment horizontal="center" vertical="justify"/>
    </xf>
    <xf numFmtId="0" fontId="26" fillId="0" borderId="24" xfId="0" applyFont="1" applyBorder="1" applyAlignment="1">
      <alignment horizontal="center" vertical="justify"/>
    </xf>
    <xf numFmtId="0" fontId="0" fillId="0" borderId="16" xfId="0" applyFont="1" applyBorder="1" applyAlignment="1">
      <alignment horizontal="center" vertical="justify"/>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3" xfId="0" applyNumberFormat="1" applyBorder="1" applyAlignment="1" applyProtection="1">
      <alignment horizontal="center" vertical="center"/>
      <protection/>
    </xf>
    <xf numFmtId="0" fontId="0" fillId="0" borderId="22" xfId="0" applyNumberFormat="1" applyBorder="1" applyAlignment="1" applyProtection="1">
      <alignment horizontal="center" vertical="center"/>
      <protection/>
    </xf>
    <xf numFmtId="0" fontId="0" fillId="0" borderId="4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6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0" fillId="6" borderId="68" xfId="0" applyFill="1" applyBorder="1" applyAlignment="1">
      <alignment horizontal="center" vertical="center"/>
    </xf>
    <xf numFmtId="0" fontId="0" fillId="6" borderId="69" xfId="0" applyFill="1" applyBorder="1" applyAlignment="1">
      <alignment horizontal="center" vertical="center"/>
    </xf>
    <xf numFmtId="0" fontId="0" fillId="6" borderId="70" xfId="0" applyFill="1" applyBorder="1" applyAlignment="1">
      <alignment horizontal="center" vertical="center"/>
    </xf>
    <xf numFmtId="0" fontId="0" fillId="6" borderId="39" xfId="0" applyFill="1" applyBorder="1" applyAlignment="1">
      <alignment horizontal="center" vertical="center"/>
    </xf>
    <xf numFmtId="0" fontId="0" fillId="0" borderId="7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21" fontId="0" fillId="0" borderId="70" xfId="0" applyNumberFormat="1" applyFont="1" applyBorder="1" applyAlignment="1" applyProtection="1">
      <alignment horizontal="center" vertical="center" wrapText="1"/>
      <protection locked="0"/>
    </xf>
    <xf numFmtId="21" fontId="0" fillId="0" borderId="39" xfId="0" applyNumberFormat="1" applyFont="1" applyBorder="1" applyAlignment="1" applyProtection="1">
      <alignment horizontal="center" vertical="center" wrapText="1"/>
      <protection locked="0"/>
    </xf>
    <xf numFmtId="0" fontId="0" fillId="0" borderId="4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9" fillId="0" borderId="13" xfId="0" applyFont="1" applyBorder="1" applyAlignment="1">
      <alignment horizontal="center" vertical="justify" textRotation="90"/>
    </xf>
    <xf numFmtId="0" fontId="24" fillId="0" borderId="16" xfId="0" applyFont="1" applyBorder="1" applyAlignment="1">
      <alignment horizontal="center" vertical="justify"/>
    </xf>
    <xf numFmtId="0" fontId="24" fillId="0" borderId="22" xfId="0" applyFont="1" applyBorder="1" applyAlignment="1">
      <alignment horizontal="center" vertical="justify"/>
    </xf>
    <xf numFmtId="0" fontId="3" fillId="0" borderId="13" xfId="0" applyFont="1" applyBorder="1" applyAlignment="1">
      <alignment horizontal="center" vertical="justify" textRotation="90"/>
    </xf>
    <xf numFmtId="0" fontId="3" fillId="0" borderId="19" xfId="0" applyFont="1" applyBorder="1" applyAlignment="1">
      <alignment horizontal="center" vertical="center"/>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7" xfId="0" applyFont="1" applyFill="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72" xfId="0" applyFont="1" applyBorder="1" applyAlignment="1">
      <alignment horizontal="center" vertical="center"/>
    </xf>
    <xf numFmtId="0" fontId="3" fillId="0" borderId="10" xfId="0" applyFont="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13" xfId="0" applyFont="1" applyBorder="1" applyAlignment="1" applyProtection="1">
      <alignment horizontal="left" vertical="center" indent="1"/>
      <protection locked="0"/>
    </xf>
    <xf numFmtId="0" fontId="0" fillId="0" borderId="22" xfId="0" applyFont="1" applyBorder="1" applyAlignment="1" applyProtection="1">
      <alignment horizontal="left" vertical="center" indent="1"/>
      <protection locked="0"/>
    </xf>
    <xf numFmtId="0" fontId="7" fillId="0" borderId="13"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21" fontId="0" fillId="0" borderId="13" xfId="0" applyNumberFormat="1" applyBorder="1" applyAlignment="1" applyProtection="1">
      <alignment horizontal="center" vertical="center"/>
      <protection locked="0"/>
    </xf>
    <xf numFmtId="21" fontId="0" fillId="0" borderId="22" xfId="0" applyNumberFormat="1" applyBorder="1" applyAlignment="1" applyProtection="1">
      <alignment horizontal="center" vertical="center"/>
      <protection locked="0"/>
    </xf>
    <xf numFmtId="21" fontId="0" fillId="0" borderId="11" xfId="0" applyNumberFormat="1" applyFont="1" applyBorder="1" applyAlignment="1" applyProtection="1">
      <alignment horizontal="center" vertical="center" wrapText="1"/>
      <protection locked="0"/>
    </xf>
    <xf numFmtId="21" fontId="0" fillId="0" borderId="71" xfId="0" applyNumberFormat="1" applyFont="1" applyBorder="1" applyAlignment="1" applyProtection="1">
      <alignment horizontal="center" vertical="center" wrapText="1"/>
      <protection locked="0"/>
    </xf>
    <xf numFmtId="21" fontId="0" fillId="0" borderId="25" xfId="0" applyNumberFormat="1" applyFont="1" applyBorder="1" applyAlignment="1" applyProtection="1">
      <alignment horizontal="center" vertical="center" wrapText="1"/>
      <protection locked="0"/>
    </xf>
    <xf numFmtId="21" fontId="0" fillId="0" borderId="48" xfId="0" applyNumberFormat="1" applyFont="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0" borderId="71" xfId="0" applyFont="1" applyBorder="1" applyAlignment="1">
      <alignment horizontal="center" vertical="center"/>
    </xf>
    <xf numFmtId="0" fontId="0" fillId="0" borderId="25" xfId="0" applyFont="1" applyBorder="1" applyAlignment="1">
      <alignment horizontal="center" vertical="center"/>
    </xf>
    <xf numFmtId="0" fontId="0" fillId="0" borderId="48" xfId="0" applyFont="1" applyBorder="1" applyAlignment="1">
      <alignment horizontal="center" vertical="center"/>
    </xf>
    <xf numFmtId="21" fontId="0" fillId="0" borderId="12" xfId="0" applyNumberFormat="1" applyFont="1" applyBorder="1" applyAlignment="1" applyProtection="1">
      <alignment horizontal="center" vertical="center" wrapText="1"/>
      <protection locked="0"/>
    </xf>
    <xf numFmtId="21" fontId="0" fillId="0" borderId="36" xfId="0" applyNumberFormat="1" applyFont="1" applyBorder="1" applyAlignment="1" applyProtection="1">
      <alignment horizontal="center" vertical="center" wrapText="1"/>
      <protection locked="0"/>
    </xf>
    <xf numFmtId="21" fontId="0" fillId="0" borderId="74" xfId="0" applyNumberFormat="1" applyFont="1" applyBorder="1" applyAlignment="1" applyProtection="1">
      <alignment horizontal="center" vertical="center" wrapText="1"/>
      <protection locked="0"/>
    </xf>
    <xf numFmtId="21" fontId="0" fillId="0" borderId="75" xfId="0" applyNumberFormat="1" applyFont="1" applyBorder="1" applyAlignment="1" applyProtection="1">
      <alignment horizontal="center" vertical="center" wrapText="1"/>
      <protection locked="0"/>
    </xf>
    <xf numFmtId="0" fontId="19" fillId="0" borderId="0" xfId="0" applyFont="1" applyAlignment="1">
      <alignment horizontal="center" wrapText="1"/>
    </xf>
    <xf numFmtId="0" fontId="0" fillId="0" borderId="16" xfId="0" applyNumberFormat="1" applyBorder="1" applyAlignment="1" applyProtection="1">
      <alignment horizontal="center" vertical="center"/>
      <protection locked="0"/>
    </xf>
    <xf numFmtId="0" fontId="3" fillId="0" borderId="13" xfId="0" applyFont="1" applyFill="1" applyBorder="1" applyAlignment="1">
      <alignment horizontal="center" vertical="center" textRotation="90"/>
    </xf>
    <xf numFmtId="0" fontId="3" fillId="0" borderId="16" xfId="0" applyFont="1" applyFill="1" applyBorder="1" applyAlignment="1">
      <alignment horizontal="center" vertical="center" textRotation="90"/>
    </xf>
    <xf numFmtId="0" fontId="3" fillId="0" borderId="22" xfId="0" applyFont="1" applyFill="1" applyBorder="1" applyAlignment="1">
      <alignment horizontal="center" vertical="center" textRotation="90"/>
    </xf>
    <xf numFmtId="0" fontId="3" fillId="27" borderId="38" xfId="0" applyFont="1" applyFill="1" applyBorder="1" applyAlignment="1">
      <alignment horizontal="center" vertical="center" textRotation="90"/>
    </xf>
    <xf numFmtId="0" fontId="3" fillId="27" borderId="29" xfId="0" applyFont="1" applyFill="1" applyBorder="1" applyAlignment="1">
      <alignment horizontal="center" vertical="center" textRotation="90"/>
    </xf>
    <xf numFmtId="0" fontId="3" fillId="27" borderId="39" xfId="0" applyFont="1" applyFill="1" applyBorder="1" applyAlignment="1">
      <alignment horizontal="center" vertical="center" textRotation="90"/>
    </xf>
    <xf numFmtId="0" fontId="3" fillId="27" borderId="23" xfId="0" applyFont="1" applyFill="1" applyBorder="1" applyAlignment="1">
      <alignment horizontal="center" vertical="center" textRotation="90"/>
    </xf>
    <xf numFmtId="0" fontId="3" fillId="27" borderId="26" xfId="0" applyFont="1" applyFill="1" applyBorder="1" applyAlignment="1">
      <alignment horizontal="center" vertical="center" textRotation="90"/>
    </xf>
    <xf numFmtId="0" fontId="3" fillId="27" borderId="21" xfId="0" applyFont="1" applyFill="1" applyBorder="1" applyAlignment="1">
      <alignment horizontal="center" vertical="center" textRotation="90"/>
    </xf>
    <xf numFmtId="0" fontId="59" fillId="0" borderId="76" xfId="0" applyFont="1" applyBorder="1" applyAlignment="1">
      <alignment horizontal="center" textRotation="90"/>
    </xf>
    <xf numFmtId="0" fontId="59" fillId="0" borderId="69" xfId="0" applyFont="1" applyBorder="1" applyAlignment="1">
      <alignment horizontal="center" textRotation="90"/>
    </xf>
    <xf numFmtId="0" fontId="0" fillId="0" borderId="77" xfId="0" applyBorder="1" applyAlignment="1">
      <alignment horizontal="center" vertical="center"/>
    </xf>
    <xf numFmtId="0" fontId="0" fillId="0" borderId="78" xfId="0" applyFont="1" applyBorder="1" applyAlignment="1" applyProtection="1">
      <alignment horizontal="left" vertical="center" indent="1"/>
      <protection locked="0"/>
    </xf>
    <xf numFmtId="0" fontId="7" fillId="0" borderId="78"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21" fontId="0" fillId="0" borderId="78" xfId="0" applyNumberFormat="1" applyBorder="1" applyAlignment="1" applyProtection="1">
      <alignment horizontal="center" vertical="center"/>
      <protection locked="0"/>
    </xf>
    <xf numFmtId="21" fontId="0" fillId="0" borderId="79" xfId="0" applyNumberFormat="1" applyFont="1" applyBorder="1" applyAlignment="1" applyProtection="1">
      <alignment horizontal="center" vertical="center" wrapText="1"/>
      <protection locked="0"/>
    </xf>
    <xf numFmtId="0" fontId="0" fillId="0" borderId="8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81" xfId="0" applyFill="1" applyBorder="1" applyAlignment="1" applyProtection="1">
      <alignment horizontal="center" vertical="center"/>
      <protection locked="0"/>
    </xf>
    <xf numFmtId="0" fontId="0" fillId="0" borderId="78" xfId="0" applyBorder="1" applyAlignment="1" applyProtection="1">
      <alignment horizontal="center" vertical="center"/>
      <protection/>
    </xf>
    <xf numFmtId="0" fontId="0" fillId="0" borderId="78" xfId="0"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78" xfId="0" applyBorder="1" applyAlignment="1">
      <alignment horizontal="center" vertical="center"/>
    </xf>
    <xf numFmtId="0" fontId="0" fillId="0" borderId="78" xfId="0" applyNumberFormat="1" applyBorder="1" applyAlignment="1" applyProtection="1">
      <alignment horizontal="center" vertical="center"/>
      <protection/>
    </xf>
    <xf numFmtId="0" fontId="0" fillId="6" borderId="77" xfId="0" applyFill="1" applyBorder="1" applyAlignment="1">
      <alignment horizontal="center" vertical="center"/>
    </xf>
    <xf numFmtId="0" fontId="0" fillId="6" borderId="79" xfId="0" applyFill="1" applyBorder="1" applyAlignment="1">
      <alignment horizontal="center" vertical="center"/>
    </xf>
    <xf numFmtId="0" fontId="0" fillId="0" borderId="78" xfId="0" applyNumberFormat="1" applyBorder="1" applyAlignment="1" applyProtection="1">
      <alignment horizontal="center" vertical="center"/>
      <protection locked="0"/>
    </xf>
    <xf numFmtId="0" fontId="0" fillId="0" borderId="28" xfId="0" applyBorder="1" applyAlignment="1">
      <alignment horizontal="center" vertical="center"/>
    </xf>
    <xf numFmtId="0" fontId="0" fillId="0" borderId="16" xfId="0" applyFont="1" applyBorder="1" applyAlignment="1" applyProtection="1">
      <alignment horizontal="left" vertical="center" indent="1"/>
      <protection locked="0"/>
    </xf>
    <xf numFmtId="0" fontId="7"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21" fontId="0" fillId="0" borderId="16" xfId="0" applyNumberFormat="1" applyBorder="1" applyAlignment="1" applyProtection="1">
      <alignment horizontal="center" vertical="center"/>
      <protection locked="0"/>
    </xf>
    <xf numFmtId="21" fontId="0" fillId="0" borderId="29" xfId="0" applyNumberFormat="1" applyFont="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83"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6" xfId="0" applyBorder="1" applyAlignment="1">
      <alignment horizontal="center" vertical="center"/>
    </xf>
    <xf numFmtId="0" fontId="0" fillId="0" borderId="16" xfId="0" applyNumberFormat="1" applyBorder="1" applyAlignment="1" applyProtection="1">
      <alignment horizontal="center" vertical="center"/>
      <protection/>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0" borderId="85" xfId="0" applyBorder="1" applyAlignment="1">
      <alignment horizontal="center" vertical="center"/>
    </xf>
    <xf numFmtId="0" fontId="0" fillId="0" borderId="86" xfId="0" applyFont="1" applyBorder="1" applyAlignment="1" applyProtection="1">
      <alignment horizontal="left" vertical="center" indent="1"/>
      <protection locked="0"/>
    </xf>
    <xf numFmtId="0" fontId="7" fillId="0" borderId="86" xfId="0" applyFont="1" applyBorder="1" applyAlignment="1" applyProtection="1">
      <alignment horizontal="center" vertical="center"/>
      <protection locked="0"/>
    </xf>
    <xf numFmtId="0" fontId="0" fillId="0" borderId="86" xfId="0" applyBorder="1" applyAlignment="1" applyProtection="1">
      <alignment horizontal="center" vertical="center"/>
      <protection locked="0"/>
    </xf>
    <xf numFmtId="21" fontId="0" fillId="0" borderId="86" xfId="0" applyNumberFormat="1" applyBorder="1" applyAlignment="1" applyProtection="1">
      <alignment horizontal="center" vertical="center"/>
      <protection locked="0"/>
    </xf>
    <xf numFmtId="21" fontId="0" fillId="0" borderId="87" xfId="0" applyNumberFormat="1" applyFont="1" applyBorder="1" applyAlignment="1" applyProtection="1">
      <alignment horizontal="center" vertical="center" wrapText="1"/>
      <protection locked="0"/>
    </xf>
    <xf numFmtId="0" fontId="0" fillId="0" borderId="86" xfId="0" applyBorder="1" applyAlignment="1" applyProtection="1">
      <alignment horizontal="center" vertical="center"/>
      <protection/>
    </xf>
    <xf numFmtId="0" fontId="0" fillId="0" borderId="86" xfId="0" applyFill="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6" borderId="85" xfId="0" applyFill="1" applyBorder="1" applyAlignment="1">
      <alignment horizontal="center" vertical="center"/>
    </xf>
    <xf numFmtId="0" fontId="0" fillId="6" borderId="87" xfId="0" applyFill="1" applyBorder="1" applyAlignment="1">
      <alignment horizontal="center" vertical="center"/>
    </xf>
    <xf numFmtId="0" fontId="0" fillId="0" borderId="22" xfId="0" applyNumberFormat="1" applyBorder="1" applyAlignment="1" applyProtection="1">
      <alignment horizontal="center" vertical="center"/>
      <protection locked="0"/>
    </xf>
    <xf numFmtId="0" fontId="0" fillId="0" borderId="89" xfId="0" applyBorder="1" applyAlignment="1" applyProtection="1">
      <alignment horizontal="center" vertical="center"/>
      <protection/>
    </xf>
    <xf numFmtId="0" fontId="0" fillId="0" borderId="86" xfId="0" applyBorder="1" applyAlignment="1">
      <alignment horizontal="center" vertical="center"/>
    </xf>
    <xf numFmtId="0" fontId="0" fillId="0" borderId="86" xfId="0" applyNumberFormat="1" applyBorder="1" applyAlignment="1" applyProtection="1">
      <alignment horizontal="center" vertical="center"/>
      <protection/>
    </xf>
    <xf numFmtId="0" fontId="19" fillId="0" borderId="0" xfId="0" applyFont="1" applyAlignment="1" applyProtection="1">
      <alignment horizontal="left" wrapText="1"/>
      <protection/>
    </xf>
    <xf numFmtId="0" fontId="0" fillId="0" borderId="67"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6" borderId="68" xfId="0" applyFill="1" applyBorder="1" applyAlignment="1" applyProtection="1">
      <alignment horizontal="center" vertical="center"/>
      <protection/>
    </xf>
    <xf numFmtId="0" fontId="0" fillId="6" borderId="85" xfId="0"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0" fontId="0" fillId="6" borderId="87" xfId="0"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90"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8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88" xfId="0" applyFill="1"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6" borderId="69" xfId="0" applyFill="1" applyBorder="1" applyAlignment="1" applyProtection="1">
      <alignment horizontal="center" vertical="center"/>
      <protection/>
    </xf>
    <xf numFmtId="0" fontId="0" fillId="6" borderId="39" xfId="0" applyFill="1"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85" xfId="0" applyBorder="1" applyAlignment="1" applyProtection="1">
      <alignment horizontal="center" vertical="center"/>
      <protection/>
    </xf>
    <xf numFmtId="0" fontId="34" fillId="0" borderId="13" xfId="0" applyFont="1" applyBorder="1" applyAlignment="1" applyProtection="1">
      <alignment horizontal="left" vertical="center" indent="1"/>
      <protection/>
    </xf>
    <xf numFmtId="0" fontId="34" fillId="0" borderId="86" xfId="0" applyFont="1" applyBorder="1" applyAlignment="1" applyProtection="1">
      <alignment horizontal="left" vertical="center" indent="1"/>
      <protection/>
    </xf>
    <xf numFmtId="49" fontId="0" fillId="0" borderId="13" xfId="0" applyNumberFormat="1" applyFont="1" applyBorder="1" applyAlignment="1" applyProtection="1">
      <alignment horizontal="center" vertical="center"/>
      <protection/>
    </xf>
    <xf numFmtId="49" fontId="0" fillId="0" borderId="86" xfId="0" applyNumberFormat="1"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93" xfId="0"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69" xfId="0" applyBorder="1" applyAlignment="1" applyProtection="1">
      <alignment horizontal="center" vertical="center"/>
      <protection/>
    </xf>
    <xf numFmtId="0" fontId="34" fillId="0" borderId="22" xfId="0" applyFont="1" applyBorder="1" applyAlignment="1" applyProtection="1">
      <alignment horizontal="left" vertical="center" indent="1"/>
      <protection/>
    </xf>
    <xf numFmtId="49" fontId="0" fillId="0" borderId="22" xfId="0" applyNumberFormat="1" applyFont="1"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3" xfId="0" applyNumberFormat="1" applyBorder="1" applyAlignment="1" applyProtection="1">
      <alignment horizontal="center" vertical="center"/>
      <protection/>
    </xf>
    <xf numFmtId="0" fontId="0" fillId="6" borderId="94" xfId="0" applyFill="1" applyBorder="1" applyAlignment="1" applyProtection="1">
      <alignment horizontal="center" vertical="center"/>
      <protection/>
    </xf>
    <xf numFmtId="0" fontId="0" fillId="6" borderId="95" xfId="0" applyFill="1" applyBorder="1" applyAlignment="1" applyProtection="1">
      <alignment horizontal="center" vertical="center"/>
      <protection/>
    </xf>
    <xf numFmtId="0" fontId="0" fillId="0" borderId="83" xfId="0" applyFill="1"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84" xfId="0" applyFill="1"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98" xfId="0" applyBorder="1" applyAlignment="1" applyProtection="1">
      <alignment horizontal="center" vertical="center"/>
      <protection/>
    </xf>
    <xf numFmtId="0" fontId="0" fillId="0" borderId="99" xfId="0" applyFill="1" applyBorder="1" applyAlignment="1" applyProtection="1">
      <alignment horizontal="center" vertical="center"/>
      <protection/>
    </xf>
    <xf numFmtId="0" fontId="0" fillId="0" borderId="94" xfId="0" applyBorder="1" applyAlignment="1" applyProtection="1">
      <alignment horizontal="center" vertical="center"/>
      <protection/>
    </xf>
    <xf numFmtId="0" fontId="34" fillId="0" borderId="83" xfId="0" applyFont="1" applyBorder="1" applyAlignment="1" applyProtection="1">
      <alignment horizontal="left" vertical="center" indent="1"/>
      <protection/>
    </xf>
    <xf numFmtId="49" fontId="0" fillId="0" borderId="83" xfId="0" applyNumberFormat="1" applyFont="1" applyBorder="1" applyAlignment="1" applyProtection="1">
      <alignment horizontal="center" vertical="center"/>
      <protection/>
    </xf>
    <xf numFmtId="0" fontId="0" fillId="0" borderId="100" xfId="0" applyBorder="1" applyAlignment="1" applyProtection="1">
      <alignment horizontal="center" vertical="center"/>
      <protection/>
    </xf>
    <xf numFmtId="0" fontId="0" fillId="6" borderId="28" xfId="0" applyFill="1" applyBorder="1" applyAlignment="1" applyProtection="1">
      <alignment horizontal="center" vertical="center"/>
      <protection/>
    </xf>
    <xf numFmtId="0" fontId="0" fillId="6" borderId="2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59" fillId="0" borderId="76" xfId="0" applyFont="1" applyBorder="1" applyAlignment="1" applyProtection="1">
      <alignment horizontal="center" textRotation="90"/>
      <protection/>
    </xf>
    <xf numFmtId="0" fontId="59" fillId="0" borderId="69" xfId="0" applyFont="1" applyBorder="1" applyAlignment="1" applyProtection="1">
      <alignment horizontal="center" textRotation="90"/>
      <protection/>
    </xf>
    <xf numFmtId="0" fontId="0" fillId="0" borderId="28" xfId="0" applyBorder="1" applyAlignment="1" applyProtection="1">
      <alignment horizontal="center" vertical="center"/>
      <protection/>
    </xf>
    <xf numFmtId="0" fontId="34" fillId="0" borderId="16" xfId="0" applyFont="1" applyBorder="1" applyAlignment="1" applyProtection="1">
      <alignment horizontal="left" vertical="center" indent="1"/>
      <protection/>
    </xf>
    <xf numFmtId="49" fontId="0" fillId="0" borderId="16" xfId="0" applyNumberFormat="1" applyFont="1" applyBorder="1" applyAlignment="1" applyProtection="1">
      <alignment horizontal="center" vertical="center"/>
      <protection/>
    </xf>
    <xf numFmtId="21" fontId="0" fillId="0" borderId="13" xfId="0" applyNumberFormat="1" applyBorder="1" applyAlignment="1" applyProtection="1">
      <alignment horizontal="center" vertical="center"/>
      <protection/>
    </xf>
    <xf numFmtId="21" fontId="0" fillId="0" borderId="86" xfId="0" applyNumberFormat="1" applyBorder="1" applyAlignment="1" applyProtection="1">
      <alignment horizontal="center" vertical="center"/>
      <protection/>
    </xf>
    <xf numFmtId="21" fontId="0" fillId="0" borderId="70" xfId="0" applyNumberFormat="1" applyFont="1" applyBorder="1" applyAlignment="1" applyProtection="1">
      <alignment horizontal="center" vertical="center" wrapText="1"/>
      <protection/>
    </xf>
    <xf numFmtId="21" fontId="0" fillId="0" borderId="87" xfId="0" applyNumberFormat="1" applyFont="1" applyBorder="1" applyAlignment="1" applyProtection="1">
      <alignment horizontal="center" vertical="center" wrapText="1"/>
      <protection/>
    </xf>
    <xf numFmtId="0" fontId="0" fillId="0" borderId="26" xfId="0" applyBorder="1" applyAlignment="1" applyProtection="1">
      <alignment horizontal="center" vertical="center"/>
      <protection/>
    </xf>
    <xf numFmtId="21" fontId="0" fillId="0" borderId="22" xfId="0" applyNumberFormat="1" applyBorder="1" applyAlignment="1" applyProtection="1">
      <alignment horizontal="center" vertical="center"/>
      <protection/>
    </xf>
    <xf numFmtId="21" fontId="0" fillId="0" borderId="39" xfId="0" applyNumberFormat="1" applyFont="1" applyBorder="1" applyAlignment="1" applyProtection="1">
      <alignment horizontal="center" vertical="center" wrapText="1"/>
      <protection/>
    </xf>
    <xf numFmtId="21" fontId="0" fillId="0" borderId="83" xfId="0" applyNumberFormat="1" applyBorder="1" applyAlignment="1" applyProtection="1">
      <alignment horizontal="center" vertical="center"/>
      <protection/>
    </xf>
    <xf numFmtId="21" fontId="0" fillId="0" borderId="95" xfId="0" applyNumberFormat="1" applyFont="1" applyBorder="1" applyAlignment="1" applyProtection="1">
      <alignment horizontal="center" vertical="center" wrapText="1"/>
      <protection/>
    </xf>
    <xf numFmtId="21" fontId="0" fillId="0" borderId="16" xfId="0" applyNumberFormat="1" applyBorder="1" applyAlignment="1" applyProtection="1">
      <alignment horizontal="center" vertical="center"/>
      <protection/>
    </xf>
    <xf numFmtId="21" fontId="0" fillId="0" borderId="29" xfId="0" applyNumberFormat="1" applyFont="1" applyBorder="1" applyAlignment="1" applyProtection="1">
      <alignment horizontal="center" vertical="center" wrapText="1"/>
      <protection/>
    </xf>
    <xf numFmtId="0" fontId="3" fillId="0" borderId="13" xfId="0" applyFont="1" applyFill="1" applyBorder="1" applyAlignment="1" applyProtection="1">
      <alignment horizontal="center" vertical="center" textRotation="90"/>
      <protection/>
    </xf>
    <xf numFmtId="0" fontId="3" fillId="0" borderId="16" xfId="0" applyFont="1" applyFill="1" applyBorder="1" applyAlignment="1" applyProtection="1">
      <alignment horizontal="center" vertical="center" textRotation="90"/>
      <protection/>
    </xf>
    <xf numFmtId="0" fontId="3" fillId="0" borderId="22" xfId="0" applyFont="1" applyFill="1" applyBorder="1" applyAlignment="1" applyProtection="1">
      <alignment horizontal="center" vertical="center" textRotation="90"/>
      <protection/>
    </xf>
    <xf numFmtId="0" fontId="3" fillId="0" borderId="7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26" fillId="0" borderId="24" xfId="0" applyFont="1" applyBorder="1" applyAlignment="1" applyProtection="1">
      <alignment horizontal="center" vertical="justify"/>
      <protection/>
    </xf>
    <xf numFmtId="0" fontId="26" fillId="0" borderId="22" xfId="0" applyFont="1" applyBorder="1" applyAlignment="1" applyProtection="1">
      <alignment horizontal="center" vertical="justify"/>
      <protection/>
    </xf>
    <xf numFmtId="0" fontId="0" fillId="0" borderId="0" xfId="0" applyBorder="1" applyAlignment="1" applyProtection="1">
      <alignment horizontal="center"/>
      <protection/>
    </xf>
    <xf numFmtId="0" fontId="3" fillId="0" borderId="6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5" fillId="0" borderId="0" xfId="0" applyFont="1" applyBorder="1" applyAlignment="1" applyProtection="1">
      <alignment horizontal="left"/>
      <protection/>
    </xf>
    <xf numFmtId="0" fontId="3" fillId="27" borderId="38" xfId="0" applyFont="1" applyFill="1" applyBorder="1" applyAlignment="1" applyProtection="1">
      <alignment horizontal="center" vertical="center" textRotation="90"/>
      <protection/>
    </xf>
    <xf numFmtId="0" fontId="3" fillId="27" borderId="29" xfId="0" applyFont="1" applyFill="1" applyBorder="1" applyAlignment="1" applyProtection="1">
      <alignment horizontal="center" vertical="center" textRotation="90"/>
      <protection/>
    </xf>
    <xf numFmtId="0" fontId="3" fillId="27" borderId="39" xfId="0" applyFont="1" applyFill="1" applyBorder="1" applyAlignment="1" applyProtection="1">
      <alignment horizontal="center" vertical="center" textRotation="90"/>
      <protection/>
    </xf>
    <xf numFmtId="0" fontId="3" fillId="27" borderId="76" xfId="0" applyFont="1" applyFill="1" applyBorder="1" applyAlignment="1" applyProtection="1">
      <alignment horizontal="center" vertical="center" textRotation="90"/>
      <protection/>
    </xf>
    <xf numFmtId="0" fontId="3" fillId="27" borderId="28" xfId="0" applyFont="1" applyFill="1" applyBorder="1" applyAlignment="1" applyProtection="1">
      <alignment horizontal="center" vertical="center" textRotation="90"/>
      <protection/>
    </xf>
    <xf numFmtId="0" fontId="3" fillId="27" borderId="69" xfId="0" applyFont="1" applyFill="1" applyBorder="1" applyAlignment="1" applyProtection="1">
      <alignment horizontal="center" vertical="center" textRotation="90"/>
      <protection/>
    </xf>
    <xf numFmtId="0" fontId="3" fillId="0" borderId="13" xfId="0" applyFont="1" applyBorder="1" applyAlignment="1" applyProtection="1">
      <alignment horizontal="center" vertical="justify" textRotation="90"/>
      <protection/>
    </xf>
    <xf numFmtId="0" fontId="3" fillId="0" borderId="16" xfId="0" applyFont="1" applyBorder="1" applyAlignment="1" applyProtection="1">
      <alignment horizontal="center" vertical="justify" textRotation="90"/>
      <protection/>
    </xf>
    <xf numFmtId="0" fontId="3" fillId="0" borderId="22" xfId="0" applyFont="1" applyBorder="1" applyAlignment="1" applyProtection="1">
      <alignment horizontal="center" vertical="justify" textRotation="90"/>
      <protection/>
    </xf>
    <xf numFmtId="0" fontId="19" fillId="0" borderId="17"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21" fontId="30" fillId="0" borderId="70" xfId="0" applyNumberFormat="1" applyFont="1" applyBorder="1" applyAlignment="1" applyProtection="1">
      <alignment horizontal="center" vertical="center" wrapText="1"/>
      <protection locked="0"/>
    </xf>
    <xf numFmtId="21" fontId="30" fillId="0" borderId="39" xfId="0" applyNumberFormat="1" applyFont="1" applyBorder="1" applyAlignment="1" applyProtection="1">
      <alignment horizontal="center" vertical="center" wrapText="1"/>
      <protection locked="0"/>
    </xf>
    <xf numFmtId="0" fontId="0" fillId="0" borderId="101" xfId="0" applyFont="1" applyFill="1" applyBorder="1" applyAlignment="1" applyProtection="1">
      <alignment horizontal="center" vertical="center"/>
      <protection/>
    </xf>
    <xf numFmtId="0" fontId="19" fillId="0" borderId="10" xfId="0" applyFont="1" applyBorder="1" applyAlignment="1">
      <alignment horizontal="center" wrapText="1"/>
    </xf>
    <xf numFmtId="0" fontId="0" fillId="0" borderId="83" xfId="0" applyBorder="1" applyAlignment="1">
      <alignment horizontal="center" vertical="center"/>
    </xf>
    <xf numFmtId="0" fontId="0" fillId="0" borderId="0" xfId="0" applyBorder="1" applyAlignment="1">
      <alignment horizontal="center" vertical="center"/>
    </xf>
    <xf numFmtId="21" fontId="30" fillId="0" borderId="0" xfId="0" applyNumberFormat="1" applyFont="1" applyBorder="1" applyAlignment="1" applyProtection="1">
      <alignment horizontal="center" vertical="center" wrapText="1"/>
      <protection locked="0"/>
    </xf>
    <xf numFmtId="0" fontId="0" fillId="0" borderId="0" xfId="0" applyFont="1" applyBorder="1" applyAlignment="1">
      <alignment horizontal="center" vertical="center"/>
    </xf>
    <xf numFmtId="21" fontId="30" fillId="0" borderId="79" xfId="0" applyNumberFormat="1" applyFont="1" applyBorder="1" applyAlignment="1" applyProtection="1">
      <alignment horizontal="center" vertical="center" wrapText="1"/>
      <protection locked="0"/>
    </xf>
    <xf numFmtId="21" fontId="30" fillId="0" borderId="29" xfId="0" applyNumberFormat="1" applyFont="1" applyBorder="1" applyAlignment="1" applyProtection="1">
      <alignment horizontal="center" vertical="center" wrapText="1"/>
      <protection locked="0"/>
    </xf>
    <xf numFmtId="21" fontId="30" fillId="0" borderId="87" xfId="0" applyNumberFormat="1" applyFont="1" applyBorder="1" applyAlignment="1" applyProtection="1">
      <alignment horizontal="center" vertical="center" wrapText="1"/>
      <protection locked="0"/>
    </xf>
    <xf numFmtId="0" fontId="0" fillId="0" borderId="93"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3" fillId="4" borderId="102" xfId="0" applyFont="1" applyFill="1" applyBorder="1" applyAlignment="1">
      <alignment horizontal="center" vertical="justify" textRotation="90"/>
    </xf>
    <xf numFmtId="0" fontId="3" fillId="4" borderId="103" xfId="0" applyFont="1" applyFill="1" applyBorder="1" applyAlignment="1">
      <alignment horizontal="center" vertical="justify" textRotation="90"/>
    </xf>
    <xf numFmtId="0" fontId="3" fillId="27" borderId="104" xfId="0" applyFont="1" applyFill="1" applyBorder="1" applyAlignment="1">
      <alignment horizontal="center" vertical="justify" textRotation="90"/>
    </xf>
    <xf numFmtId="0" fontId="3" fillId="27" borderId="105" xfId="0" applyFont="1" applyFill="1" applyBorder="1" applyAlignment="1">
      <alignment horizontal="center" vertical="justify" textRotation="90"/>
    </xf>
    <xf numFmtId="0" fontId="3" fillId="0" borderId="104" xfId="0" applyFont="1" applyFill="1" applyBorder="1" applyAlignment="1">
      <alignment horizontal="center" vertical="justify" textRotation="90"/>
    </xf>
    <xf numFmtId="0" fontId="3" fillId="0" borderId="105" xfId="0" applyFont="1" applyFill="1" applyBorder="1" applyAlignment="1">
      <alignment horizontal="center" vertical="justify" textRotation="90"/>
    </xf>
    <xf numFmtId="0" fontId="0" fillId="27" borderId="105" xfId="0" applyFont="1" applyFill="1" applyBorder="1" applyAlignment="1">
      <alignment horizontal="center" vertical="justify"/>
    </xf>
    <xf numFmtId="0" fontId="3" fillId="0" borderId="56" xfId="0" applyFont="1" applyBorder="1" applyAlignment="1">
      <alignment horizontal="center"/>
    </xf>
    <xf numFmtId="0" fontId="3" fillId="0" borderId="106" xfId="0" applyFont="1" applyBorder="1" applyAlignment="1">
      <alignment horizontal="center"/>
    </xf>
    <xf numFmtId="0" fontId="59" fillId="0" borderId="50" xfId="0" applyFont="1" applyFill="1" applyBorder="1" applyAlignment="1">
      <alignment horizontal="center" vertical="center" wrapText="1"/>
    </xf>
    <xf numFmtId="0" fontId="59" fillId="0" borderId="6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0" fillId="0" borderId="10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3" fillId="0" borderId="108" xfId="0" applyFont="1" applyBorder="1" applyAlignment="1">
      <alignment horizontal="center"/>
    </xf>
    <xf numFmtId="0" fontId="0" fillId="0" borderId="56" xfId="0" applyBorder="1" applyAlignment="1">
      <alignment horizontal="center"/>
    </xf>
    <xf numFmtId="0" fontId="0" fillId="0" borderId="106" xfId="0" applyBorder="1" applyAlignment="1">
      <alignment horizontal="center"/>
    </xf>
    <xf numFmtId="0" fontId="0" fillId="0" borderId="105" xfId="0" applyFill="1" applyBorder="1" applyAlignment="1">
      <alignment horizontal="center" vertical="center"/>
    </xf>
    <xf numFmtId="0" fontId="0" fillId="4" borderId="103" xfId="0" applyFill="1" applyBorder="1" applyAlignment="1">
      <alignment horizontal="center" vertical="center"/>
    </xf>
    <xf numFmtId="0" fontId="0" fillId="27" borderId="105" xfId="0" applyFill="1" applyBorder="1" applyAlignment="1">
      <alignment horizontal="center" vertical="center"/>
    </xf>
    <xf numFmtId="0" fontId="0" fillId="6" borderId="105" xfId="0" applyFill="1" applyBorder="1" applyAlignment="1">
      <alignment horizontal="center" vertical="center"/>
    </xf>
    <xf numFmtId="0" fontId="0" fillId="0" borderId="109"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27" borderId="110" xfId="0" applyFill="1" applyBorder="1" applyAlignment="1">
      <alignment horizontal="center" vertical="center"/>
    </xf>
    <xf numFmtId="0" fontId="0" fillId="6" borderId="110" xfId="0" applyFill="1" applyBorder="1" applyAlignment="1">
      <alignment horizontal="center" vertical="center"/>
    </xf>
    <xf numFmtId="0" fontId="0" fillId="4" borderId="111" xfId="0" applyFill="1" applyBorder="1" applyAlignment="1">
      <alignment horizontal="center" vertical="center"/>
    </xf>
    <xf numFmtId="0" fontId="0" fillId="0" borderId="110" xfId="0"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4">
    <dxf>
      <fill>
        <patternFill>
          <bgColor indexed="51"/>
        </patternFill>
      </fill>
    </dxf>
    <dxf>
      <fill>
        <patternFill>
          <bgColor indexed="51"/>
        </patternFill>
      </fill>
    </dxf>
    <dxf>
      <fill>
        <patternFill patternType="none">
          <bgColor indexed="65"/>
        </patternFill>
      </fill>
    </dxf>
    <dxf>
      <fill>
        <patternFill>
          <bgColor indexed="51"/>
        </patternFill>
      </fill>
    </dxf>
    <dxf>
      <fill>
        <patternFill>
          <bgColor indexed="51"/>
        </patternFill>
      </fill>
    </dxf>
    <dxf>
      <fill>
        <patternFill>
          <bgColor indexed="51"/>
        </patternFill>
      </fill>
    </dxf>
    <dxf>
      <fill>
        <patternFill patternType="none">
          <bgColor indexed="65"/>
        </patternFill>
      </fill>
    </dxf>
    <dxf>
      <fill>
        <patternFill>
          <bgColor indexed="51"/>
        </patternFill>
      </fill>
    </dxf>
    <dxf>
      <fill>
        <patternFill>
          <bgColor indexed="51"/>
        </patternFill>
      </fill>
    </dxf>
    <dxf>
      <fill>
        <patternFill patternType="none">
          <bgColor indexed="65"/>
        </patternFill>
      </fill>
    </dxf>
    <dxf>
      <fill>
        <patternFill>
          <bgColor indexed="51"/>
        </patternFill>
      </fill>
    </dxf>
    <dxf>
      <fill>
        <patternFill>
          <bgColor indexed="51"/>
        </patternFill>
      </fill>
    </dxf>
    <dxf>
      <fill>
        <patternFill patternType="none">
          <bgColor indexed="65"/>
        </patternFill>
      </fill>
    </dxf>
    <dxf>
      <fill>
        <patternFill>
          <bgColor indexed="51"/>
        </patternFill>
      </fill>
    </dxf>
    <dxf>
      <fill>
        <patternFill>
          <bgColor indexed="5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51"/>
        </patternFill>
      </fill>
    </dxf>
    <dxf>
      <fill>
        <patternFill>
          <bgColor indexed="51"/>
        </patternFill>
      </fill>
    </dxf>
    <dxf>
      <fill>
        <patternFill>
          <bgColor indexed="51"/>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24</xdr:row>
      <xdr:rowOff>0</xdr:rowOff>
    </xdr:from>
    <xdr:to>
      <xdr:col>15</xdr:col>
      <xdr:colOff>28575</xdr:colOff>
      <xdr:row>26</xdr:row>
      <xdr:rowOff>171450</xdr:rowOff>
    </xdr:to>
    <xdr:pic>
      <xdr:nvPicPr>
        <xdr:cNvPr id="1" name="Picture 1"/>
        <xdr:cNvPicPr preferRelativeResize="1">
          <a:picLocks noChangeAspect="1"/>
        </xdr:cNvPicPr>
      </xdr:nvPicPr>
      <xdr:blipFill>
        <a:blip r:embed="rId1"/>
        <a:stretch>
          <a:fillRect/>
        </a:stretch>
      </xdr:blipFill>
      <xdr:spPr>
        <a:xfrm>
          <a:off x="8848725" y="4762500"/>
          <a:ext cx="542925" cy="561975"/>
        </a:xfrm>
        <a:prstGeom prst="rect">
          <a:avLst/>
        </a:prstGeom>
        <a:noFill/>
        <a:ln w="9525" cmpd="sng">
          <a:noFill/>
        </a:ln>
      </xdr:spPr>
    </xdr:pic>
    <xdr:clientData/>
  </xdr:twoCellAnchor>
  <xdr:twoCellAnchor editAs="oneCell">
    <xdr:from>
      <xdr:col>1</xdr:col>
      <xdr:colOff>104775</xdr:colOff>
      <xdr:row>22</xdr:row>
      <xdr:rowOff>9525</xdr:rowOff>
    </xdr:from>
    <xdr:to>
      <xdr:col>1</xdr:col>
      <xdr:colOff>1533525</xdr:colOff>
      <xdr:row>23</xdr:row>
      <xdr:rowOff>238125</xdr:rowOff>
    </xdr:to>
    <xdr:pic>
      <xdr:nvPicPr>
        <xdr:cNvPr id="2" name="Picture 2"/>
        <xdr:cNvPicPr preferRelativeResize="1">
          <a:picLocks noChangeAspect="1"/>
        </xdr:cNvPicPr>
      </xdr:nvPicPr>
      <xdr:blipFill>
        <a:blip r:embed="rId2"/>
        <a:stretch>
          <a:fillRect/>
        </a:stretch>
      </xdr:blipFill>
      <xdr:spPr>
        <a:xfrm>
          <a:off x="381000" y="4048125"/>
          <a:ext cx="1428750" cy="676275"/>
        </a:xfrm>
        <a:prstGeom prst="rect">
          <a:avLst/>
        </a:prstGeom>
        <a:noFill/>
        <a:ln w="9525" cmpd="sng">
          <a:noFill/>
        </a:ln>
      </xdr:spPr>
    </xdr:pic>
    <xdr:clientData/>
  </xdr:twoCellAnchor>
  <xdr:twoCellAnchor>
    <xdr:from>
      <xdr:col>43</xdr:col>
      <xdr:colOff>276225</xdr:colOff>
      <xdr:row>22</xdr:row>
      <xdr:rowOff>0</xdr:rowOff>
    </xdr:from>
    <xdr:to>
      <xdr:col>48</xdr:col>
      <xdr:colOff>361950</xdr:colOff>
      <xdr:row>23</xdr:row>
      <xdr:rowOff>209550</xdr:rowOff>
    </xdr:to>
    <xdr:pic>
      <xdr:nvPicPr>
        <xdr:cNvPr id="3" name="Picture 1" descr="e3b91861-cae7-4207-943f-6c03ea38b10e"/>
        <xdr:cNvPicPr preferRelativeResize="1">
          <a:picLocks noChangeAspect="1"/>
        </xdr:cNvPicPr>
      </xdr:nvPicPr>
      <xdr:blipFill>
        <a:blip r:embed="rId3"/>
        <a:stretch>
          <a:fillRect/>
        </a:stretch>
      </xdr:blipFill>
      <xdr:spPr>
        <a:xfrm>
          <a:off x="18221325" y="4038600"/>
          <a:ext cx="14097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24</xdr:row>
      <xdr:rowOff>0</xdr:rowOff>
    </xdr:from>
    <xdr:to>
      <xdr:col>13</xdr:col>
      <xdr:colOff>38100</xdr:colOff>
      <xdr:row>26</xdr:row>
      <xdr:rowOff>171450</xdr:rowOff>
    </xdr:to>
    <xdr:pic>
      <xdr:nvPicPr>
        <xdr:cNvPr id="1" name="Picture 1"/>
        <xdr:cNvPicPr preferRelativeResize="1">
          <a:picLocks noChangeAspect="1"/>
        </xdr:cNvPicPr>
      </xdr:nvPicPr>
      <xdr:blipFill>
        <a:blip r:embed="rId1"/>
        <a:stretch>
          <a:fillRect/>
        </a:stretch>
      </xdr:blipFill>
      <xdr:spPr>
        <a:xfrm>
          <a:off x="6543675" y="4762500"/>
          <a:ext cx="552450" cy="561975"/>
        </a:xfrm>
        <a:prstGeom prst="rect">
          <a:avLst/>
        </a:prstGeom>
        <a:noFill/>
        <a:ln w="9525" cmpd="sng">
          <a:noFill/>
        </a:ln>
      </xdr:spPr>
    </xdr:pic>
    <xdr:clientData/>
  </xdr:twoCellAnchor>
  <xdr:twoCellAnchor editAs="oneCell">
    <xdr:from>
      <xdr:col>1</xdr:col>
      <xdr:colOff>104775</xdr:colOff>
      <xdr:row>22</xdr:row>
      <xdr:rowOff>9525</xdr:rowOff>
    </xdr:from>
    <xdr:to>
      <xdr:col>1</xdr:col>
      <xdr:colOff>1533525</xdr:colOff>
      <xdr:row>23</xdr:row>
      <xdr:rowOff>238125</xdr:rowOff>
    </xdr:to>
    <xdr:pic>
      <xdr:nvPicPr>
        <xdr:cNvPr id="2" name="Picture 2"/>
        <xdr:cNvPicPr preferRelativeResize="1">
          <a:picLocks noChangeAspect="1"/>
        </xdr:cNvPicPr>
      </xdr:nvPicPr>
      <xdr:blipFill>
        <a:blip r:embed="rId2"/>
        <a:stretch>
          <a:fillRect/>
        </a:stretch>
      </xdr:blipFill>
      <xdr:spPr>
        <a:xfrm>
          <a:off x="381000" y="4048125"/>
          <a:ext cx="1428750" cy="676275"/>
        </a:xfrm>
        <a:prstGeom prst="rect">
          <a:avLst/>
        </a:prstGeom>
        <a:noFill/>
        <a:ln w="9525" cmpd="sng">
          <a:noFill/>
        </a:ln>
      </xdr:spPr>
    </xdr:pic>
    <xdr:clientData/>
  </xdr:twoCellAnchor>
  <xdr:twoCellAnchor>
    <xdr:from>
      <xdr:col>41</xdr:col>
      <xdr:colOff>276225</xdr:colOff>
      <xdr:row>22</xdr:row>
      <xdr:rowOff>0</xdr:rowOff>
    </xdr:from>
    <xdr:to>
      <xdr:col>46</xdr:col>
      <xdr:colOff>361950</xdr:colOff>
      <xdr:row>23</xdr:row>
      <xdr:rowOff>209550</xdr:rowOff>
    </xdr:to>
    <xdr:pic>
      <xdr:nvPicPr>
        <xdr:cNvPr id="3" name="Picture 1" descr="e3b91861-cae7-4207-943f-6c03ea38b10e"/>
        <xdr:cNvPicPr preferRelativeResize="1">
          <a:picLocks noChangeAspect="1"/>
        </xdr:cNvPicPr>
      </xdr:nvPicPr>
      <xdr:blipFill>
        <a:blip r:embed="rId3"/>
        <a:stretch>
          <a:fillRect/>
        </a:stretch>
      </xdr:blipFill>
      <xdr:spPr>
        <a:xfrm>
          <a:off x="15916275" y="4038600"/>
          <a:ext cx="14097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22</xdr:row>
      <xdr:rowOff>9525</xdr:rowOff>
    </xdr:from>
    <xdr:to>
      <xdr:col>1</xdr:col>
      <xdr:colOff>1533525</xdr:colOff>
      <xdr:row>22</xdr:row>
      <xdr:rowOff>447675</xdr:rowOff>
    </xdr:to>
    <xdr:pic>
      <xdr:nvPicPr>
        <xdr:cNvPr id="1" name="Picture 7"/>
        <xdr:cNvPicPr preferRelativeResize="1">
          <a:picLocks noChangeAspect="1"/>
        </xdr:cNvPicPr>
      </xdr:nvPicPr>
      <xdr:blipFill>
        <a:blip r:embed="rId1"/>
        <a:stretch>
          <a:fillRect/>
        </a:stretch>
      </xdr:blipFill>
      <xdr:spPr>
        <a:xfrm>
          <a:off x="885825" y="3990975"/>
          <a:ext cx="923925" cy="438150"/>
        </a:xfrm>
        <a:prstGeom prst="rect">
          <a:avLst/>
        </a:prstGeom>
        <a:noFill/>
        <a:ln w="9525" cmpd="sng">
          <a:noFill/>
        </a:ln>
      </xdr:spPr>
    </xdr:pic>
    <xdr:clientData/>
  </xdr:twoCellAnchor>
  <xdr:twoCellAnchor editAs="oneCell">
    <xdr:from>
      <xdr:col>17</xdr:col>
      <xdr:colOff>152400</xdr:colOff>
      <xdr:row>24</xdr:row>
      <xdr:rowOff>0</xdr:rowOff>
    </xdr:from>
    <xdr:to>
      <xdr:col>19</xdr:col>
      <xdr:colOff>9525</xdr:colOff>
      <xdr:row>25</xdr:row>
      <xdr:rowOff>295275</xdr:rowOff>
    </xdr:to>
    <xdr:pic>
      <xdr:nvPicPr>
        <xdr:cNvPr id="2" name="Picture 8"/>
        <xdr:cNvPicPr preferRelativeResize="1">
          <a:picLocks noChangeAspect="1"/>
        </xdr:cNvPicPr>
      </xdr:nvPicPr>
      <xdr:blipFill>
        <a:blip r:embed="rId2"/>
        <a:stretch>
          <a:fillRect/>
        </a:stretch>
      </xdr:blipFill>
      <xdr:spPr>
        <a:xfrm>
          <a:off x="10106025" y="4705350"/>
          <a:ext cx="447675" cy="447675"/>
        </a:xfrm>
        <a:prstGeom prst="rect">
          <a:avLst/>
        </a:prstGeom>
        <a:noFill/>
        <a:ln w="9525" cmpd="sng">
          <a:noFill/>
        </a:ln>
      </xdr:spPr>
    </xdr:pic>
    <xdr:clientData/>
  </xdr:twoCellAnchor>
  <xdr:twoCellAnchor>
    <xdr:from>
      <xdr:col>46</xdr:col>
      <xdr:colOff>85725</xdr:colOff>
      <xdr:row>22</xdr:row>
      <xdr:rowOff>180975</xdr:rowOff>
    </xdr:from>
    <xdr:to>
      <xdr:col>49</xdr:col>
      <xdr:colOff>190500</xdr:colOff>
      <xdr:row>23</xdr:row>
      <xdr:rowOff>266700</xdr:rowOff>
    </xdr:to>
    <xdr:pic>
      <xdr:nvPicPr>
        <xdr:cNvPr id="3" name="Picture 1" descr="e3b91861-cae7-4207-943f-6c03ea38b10e"/>
        <xdr:cNvPicPr preferRelativeResize="1">
          <a:picLocks noChangeAspect="1"/>
        </xdr:cNvPicPr>
      </xdr:nvPicPr>
      <xdr:blipFill>
        <a:blip r:embed="rId3"/>
        <a:stretch>
          <a:fillRect/>
        </a:stretch>
      </xdr:blipFill>
      <xdr:spPr>
        <a:xfrm>
          <a:off x="18992850" y="4162425"/>
          <a:ext cx="9429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25</xdr:row>
      <xdr:rowOff>9525</xdr:rowOff>
    </xdr:from>
    <xdr:to>
      <xdr:col>1</xdr:col>
      <xdr:colOff>1533525</xdr:colOff>
      <xdr:row>26</xdr:row>
      <xdr:rowOff>85725</xdr:rowOff>
    </xdr:to>
    <xdr:pic>
      <xdr:nvPicPr>
        <xdr:cNvPr id="1" name="Picture 1"/>
        <xdr:cNvPicPr preferRelativeResize="1">
          <a:picLocks noChangeAspect="1"/>
        </xdr:cNvPicPr>
      </xdr:nvPicPr>
      <xdr:blipFill>
        <a:blip r:embed="rId1"/>
        <a:stretch>
          <a:fillRect/>
        </a:stretch>
      </xdr:blipFill>
      <xdr:spPr>
        <a:xfrm>
          <a:off x="885825" y="4429125"/>
          <a:ext cx="923925" cy="438150"/>
        </a:xfrm>
        <a:prstGeom prst="rect">
          <a:avLst/>
        </a:prstGeom>
        <a:noFill/>
        <a:ln w="9525" cmpd="sng">
          <a:noFill/>
        </a:ln>
      </xdr:spPr>
    </xdr:pic>
    <xdr:clientData/>
  </xdr:twoCellAnchor>
  <xdr:twoCellAnchor>
    <xdr:from>
      <xdr:col>44</xdr:col>
      <xdr:colOff>0</xdr:colOff>
      <xdr:row>25</xdr:row>
      <xdr:rowOff>0</xdr:rowOff>
    </xdr:from>
    <xdr:to>
      <xdr:col>44</xdr:col>
      <xdr:colOff>0</xdr:colOff>
      <xdr:row>26</xdr:row>
      <xdr:rowOff>47625</xdr:rowOff>
    </xdr:to>
    <xdr:pic>
      <xdr:nvPicPr>
        <xdr:cNvPr id="2" name="Picture 1" descr="e3b91861-cae7-4207-943f-6c03ea38b10e"/>
        <xdr:cNvPicPr preferRelativeResize="1">
          <a:picLocks noChangeAspect="1"/>
        </xdr:cNvPicPr>
      </xdr:nvPicPr>
      <xdr:blipFill>
        <a:blip r:embed="rId2"/>
        <a:stretch>
          <a:fillRect/>
        </a:stretch>
      </xdr:blipFill>
      <xdr:spPr>
        <a:xfrm>
          <a:off x="17992725" y="4419600"/>
          <a:ext cx="0" cy="409575"/>
        </a:xfrm>
        <a:prstGeom prst="rect">
          <a:avLst/>
        </a:prstGeom>
        <a:noFill/>
        <a:ln w="9525" cmpd="sng">
          <a:noFill/>
        </a:ln>
      </xdr:spPr>
    </xdr:pic>
    <xdr:clientData/>
  </xdr:twoCellAnchor>
  <xdr:twoCellAnchor editAs="oneCell">
    <xdr:from>
      <xdr:col>37</xdr:col>
      <xdr:colOff>200025</xdr:colOff>
      <xdr:row>25</xdr:row>
      <xdr:rowOff>38100</xdr:rowOff>
    </xdr:from>
    <xdr:to>
      <xdr:col>38</xdr:col>
      <xdr:colOff>228600</xdr:colOff>
      <xdr:row>26</xdr:row>
      <xdr:rowOff>133350</xdr:rowOff>
    </xdr:to>
    <xdr:pic>
      <xdr:nvPicPr>
        <xdr:cNvPr id="3" name="Picture 8"/>
        <xdr:cNvPicPr preferRelativeResize="1">
          <a:picLocks noChangeAspect="1"/>
        </xdr:cNvPicPr>
      </xdr:nvPicPr>
      <xdr:blipFill>
        <a:blip r:embed="rId3"/>
        <a:stretch>
          <a:fillRect/>
        </a:stretch>
      </xdr:blipFill>
      <xdr:spPr>
        <a:xfrm>
          <a:off x="15887700" y="4457700"/>
          <a:ext cx="457200" cy="457200"/>
        </a:xfrm>
        <a:prstGeom prst="rect">
          <a:avLst/>
        </a:prstGeom>
        <a:noFill/>
        <a:ln w="9525" cmpd="sng">
          <a:noFill/>
        </a:ln>
      </xdr:spPr>
    </xdr:pic>
    <xdr:clientData/>
  </xdr:twoCellAnchor>
  <xdr:twoCellAnchor>
    <xdr:from>
      <xdr:col>66</xdr:col>
      <xdr:colOff>257175</xdr:colOff>
      <xdr:row>25</xdr:row>
      <xdr:rowOff>95250</xdr:rowOff>
    </xdr:from>
    <xdr:to>
      <xdr:col>70</xdr:col>
      <xdr:colOff>257175</xdr:colOff>
      <xdr:row>26</xdr:row>
      <xdr:rowOff>161925</xdr:rowOff>
    </xdr:to>
    <xdr:pic>
      <xdr:nvPicPr>
        <xdr:cNvPr id="4" name="Picture 1" descr="e3b91861-cae7-4207-943f-6c03ea38b10e"/>
        <xdr:cNvPicPr preferRelativeResize="1">
          <a:picLocks noChangeAspect="1"/>
        </xdr:cNvPicPr>
      </xdr:nvPicPr>
      <xdr:blipFill>
        <a:blip r:embed="rId2"/>
        <a:stretch>
          <a:fillRect/>
        </a:stretch>
      </xdr:blipFill>
      <xdr:spPr>
        <a:xfrm>
          <a:off x="25241250" y="4514850"/>
          <a:ext cx="9429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R179"/>
  <sheetViews>
    <sheetView showGridLines="0" tabSelected="1" showOutlineSymbols="0" zoomScalePageLayoutView="0" workbookViewId="0" topLeftCell="A23">
      <selection activeCell="K30" sqref="K30"/>
    </sheetView>
  </sheetViews>
  <sheetFormatPr defaultColWidth="9.140625" defaultRowHeight="12.75" outlineLevelRow="3" outlineLevelCol="1"/>
  <cols>
    <col min="1" max="1" width="4.140625" style="1" customWidth="1"/>
    <col min="2" max="2" width="43.28125" style="0" customWidth="1"/>
    <col min="3" max="3" width="13.7109375" style="9" customWidth="1"/>
    <col min="4" max="4" width="15.421875" style="9" customWidth="1"/>
    <col min="5" max="5" width="8.28125" style="9" customWidth="1"/>
    <col min="6" max="6" width="10.28125" style="9" customWidth="1"/>
    <col min="7" max="7" width="8.28125" style="1" customWidth="1"/>
    <col min="8" max="8" width="8.28125" style="443" customWidth="1"/>
    <col min="9" max="9" width="2.140625" style="3" customWidth="1"/>
    <col min="10" max="10" width="4.421875" style="2" customWidth="1"/>
    <col min="11" max="21" width="4.421875" style="1" customWidth="1"/>
    <col min="22" max="29" width="4.421875" style="2" customWidth="1"/>
    <col min="30" max="31" width="4.421875" style="1" customWidth="1"/>
    <col min="32" max="32" width="6.28125" style="1" customWidth="1" outlineLevel="1"/>
    <col min="33" max="33" width="5.28125" style="1" customWidth="1" outlineLevel="1"/>
    <col min="34" max="35" width="4.421875" style="1" customWidth="1" outlineLevel="1"/>
    <col min="36" max="36" width="6.28125" style="1" customWidth="1" outlineLevel="1"/>
    <col min="37" max="37" width="5.28125" style="1" customWidth="1" outlineLevel="1"/>
    <col min="38" max="39" width="4.421875" style="1" customWidth="1" outlineLevel="1"/>
    <col min="40" max="40" width="6.28125" style="1" customWidth="1" outlineLevel="1"/>
    <col min="41" max="41" width="5.28125" style="1" customWidth="1" outlineLevel="1"/>
    <col min="42" max="42" width="4.421875" style="1" customWidth="1" outlineLevel="1"/>
    <col min="43" max="43" width="0.9921875" style="0" customWidth="1" outlineLevel="1"/>
    <col min="44" max="44" width="6.140625" style="0" customWidth="1"/>
    <col min="45" max="45" width="1.1484375" style="0" customWidth="1"/>
    <col min="46" max="46" width="5.7109375" style="1" customWidth="1"/>
    <col min="47" max="47" width="1.1484375" style="1" customWidth="1"/>
    <col min="48" max="49" width="5.7109375" style="1" customWidth="1"/>
    <col min="50" max="50" width="1.57421875" style="49" customWidth="1"/>
    <col min="51" max="51" width="6.28125" style="190" customWidth="1"/>
    <col min="53" max="53" width="11.7109375" style="0" customWidth="1"/>
    <col min="54" max="54" width="5.7109375" style="0" customWidth="1"/>
    <col min="55" max="55" width="3.8515625" style="0" customWidth="1"/>
    <col min="56" max="56" width="9.8515625" style="0" customWidth="1"/>
    <col min="57" max="57" width="9.140625" style="3" customWidth="1"/>
    <col min="59" max="59" width="6.8515625" style="0" customWidth="1"/>
    <col min="60" max="60" width="1.57421875" style="3" customWidth="1"/>
    <col min="61" max="61" width="16.140625" style="0" bestFit="1" customWidth="1"/>
    <col min="62" max="62" width="5.7109375" style="0" customWidth="1"/>
    <col min="63" max="63" width="1.8515625" style="3" customWidth="1"/>
    <col min="65" max="65" width="7.28125" style="0" customWidth="1"/>
    <col min="80" max="80" width="12.57421875" style="0" customWidth="1"/>
  </cols>
  <sheetData>
    <row r="1" ht="12.75"/>
    <row r="2" ht="15.75">
      <c r="B2" s="23" t="s">
        <v>22</v>
      </c>
    </row>
    <row r="3" ht="15.75">
      <c r="B3" s="23" t="s">
        <v>0</v>
      </c>
    </row>
    <row r="4" ht="16.5" thickBot="1">
      <c r="B4" s="23" t="s">
        <v>1</v>
      </c>
    </row>
    <row r="5" spans="2:10" ht="16.5" thickTop="1">
      <c r="B5" s="148"/>
      <c r="C5" s="149" t="s">
        <v>51</v>
      </c>
      <c r="D5" s="150"/>
      <c r="E5" s="150"/>
      <c r="F5" s="150"/>
      <c r="G5" s="151"/>
      <c r="H5" s="444"/>
      <c r="I5" s="152"/>
      <c r="J5" s="99"/>
    </row>
    <row r="6" spans="2:32" ht="15.75">
      <c r="B6" s="100" t="s">
        <v>2</v>
      </c>
      <c r="C6" s="242">
        <v>3</v>
      </c>
      <c r="D6" s="16" t="s">
        <v>50</v>
      </c>
      <c r="E6" s="16"/>
      <c r="F6" s="16"/>
      <c r="G6" s="7"/>
      <c r="H6" s="445"/>
      <c r="J6" s="101"/>
      <c r="N6" s="183" t="s">
        <v>269</v>
      </c>
      <c r="S6" s="62"/>
      <c r="AF6" s="62"/>
    </row>
    <row r="7" spans="2:14" ht="15.75" customHeight="1">
      <c r="B7" s="100" t="s">
        <v>42</v>
      </c>
      <c r="C7" s="242">
        <v>60</v>
      </c>
      <c r="D7" s="96" t="s">
        <v>41</v>
      </c>
      <c r="E7" s="96"/>
      <c r="F7" s="96"/>
      <c r="G7" s="97"/>
      <c r="H7" s="445"/>
      <c r="J7" s="101"/>
      <c r="N7" s="184"/>
    </row>
    <row r="8" spans="2:14" ht="12.75" customHeight="1">
      <c r="B8" s="102" t="s">
        <v>352</v>
      </c>
      <c r="C8" s="243">
        <v>60</v>
      </c>
      <c r="D8" s="96" t="s">
        <v>4</v>
      </c>
      <c r="E8" s="96"/>
      <c r="F8" s="96"/>
      <c r="G8" s="97"/>
      <c r="H8" s="445"/>
      <c r="J8" s="101"/>
      <c r="N8" s="183" t="s">
        <v>81</v>
      </c>
    </row>
    <row r="9" spans="2:14" ht="12" customHeight="1">
      <c r="B9" s="102" t="s">
        <v>353</v>
      </c>
      <c r="C9" s="243">
        <v>60</v>
      </c>
      <c r="D9" s="96" t="s">
        <v>4</v>
      </c>
      <c r="E9" s="96"/>
      <c r="F9" s="96"/>
      <c r="G9" s="97"/>
      <c r="H9" s="445"/>
      <c r="J9" s="101"/>
      <c r="N9" s="9"/>
    </row>
    <row r="10" spans="2:14" ht="11.25" customHeight="1">
      <c r="B10" s="102" t="s">
        <v>354</v>
      </c>
      <c r="C10" s="243">
        <v>60</v>
      </c>
      <c r="D10" s="96" t="s">
        <v>4</v>
      </c>
      <c r="E10" s="96"/>
      <c r="F10" s="96"/>
      <c r="G10" s="97"/>
      <c r="H10" s="445"/>
      <c r="J10" s="101"/>
      <c r="N10" s="9"/>
    </row>
    <row r="11" spans="2:44" ht="12.75">
      <c r="B11" s="102" t="s">
        <v>355</v>
      </c>
      <c r="C11" s="243">
        <v>60</v>
      </c>
      <c r="D11" s="96" t="s">
        <v>4</v>
      </c>
      <c r="E11" s="96"/>
      <c r="F11" s="96"/>
      <c r="G11" s="97"/>
      <c r="H11" s="445"/>
      <c r="J11" s="101"/>
      <c r="AF11" s="62"/>
      <c r="AR11" s="28" t="s">
        <v>426</v>
      </c>
    </row>
    <row r="12" spans="2:44" ht="15">
      <c r="B12" s="100" t="s">
        <v>43</v>
      </c>
      <c r="C12" s="98"/>
      <c r="D12" s="17"/>
      <c r="E12" s="246">
        <v>120</v>
      </c>
      <c r="F12" s="17"/>
      <c r="G12" s="98"/>
      <c r="H12" s="445"/>
      <c r="J12" s="101"/>
      <c r="AR12" s="28" t="s">
        <v>427</v>
      </c>
    </row>
    <row r="13" spans="2:44" ht="15">
      <c r="B13" s="100" t="s">
        <v>44</v>
      </c>
      <c r="C13" s="244">
        <v>0.0625</v>
      </c>
      <c r="D13" s="108"/>
      <c r="E13" s="108"/>
      <c r="F13" s="108"/>
      <c r="G13" s="98"/>
      <c r="H13" s="445"/>
      <c r="J13" s="101"/>
      <c r="AR13" s="471"/>
    </row>
    <row r="14" spans="2:48" ht="15">
      <c r="B14" s="100" t="s">
        <v>52</v>
      </c>
      <c r="C14" s="245">
        <v>5</v>
      </c>
      <c r="D14" s="108" t="s">
        <v>53</v>
      </c>
      <c r="E14" s="108"/>
      <c r="F14" s="108"/>
      <c r="G14" s="98"/>
      <c r="H14" s="445"/>
      <c r="J14" s="101"/>
      <c r="AR14" s="472">
        <v>0</v>
      </c>
      <c r="AS14" s="35"/>
      <c r="AT14" s="473" t="s">
        <v>430</v>
      </c>
      <c r="AU14" s="35"/>
      <c r="AV14" s="35"/>
    </row>
    <row r="15" spans="2:48" ht="16.5" thickBot="1">
      <c r="B15" s="112" t="s">
        <v>366</v>
      </c>
      <c r="C15" s="113"/>
      <c r="D15" s="113"/>
      <c r="E15" s="113"/>
      <c r="F15" s="113"/>
      <c r="G15" s="103"/>
      <c r="H15" s="446"/>
      <c r="I15" s="104"/>
      <c r="J15" s="105"/>
      <c r="AR15" s="472">
        <v>1</v>
      </c>
      <c r="AS15" s="35"/>
      <c r="AT15" s="473" t="s">
        <v>428</v>
      </c>
      <c r="AU15" s="35"/>
      <c r="AV15" s="35"/>
    </row>
    <row r="16" spans="2:48" ht="16.5" thickTop="1">
      <c r="B16" s="24"/>
      <c r="AR16" s="472">
        <v>2</v>
      </c>
      <c r="AS16" s="35"/>
      <c r="AT16" s="473" t="s">
        <v>429</v>
      </c>
      <c r="AU16" s="35"/>
      <c r="AV16" s="35"/>
    </row>
    <row r="17" ht="15.75">
      <c r="B17" s="25" t="s">
        <v>5</v>
      </c>
    </row>
    <row r="18" ht="12.75">
      <c r="B18" s="26"/>
    </row>
    <row r="19" ht="12.75">
      <c r="B19" s="114" t="s">
        <v>45</v>
      </c>
    </row>
    <row r="20" ht="12.75">
      <c r="CF20" t="s">
        <v>209</v>
      </c>
    </row>
    <row r="21" spans="1:63" s="10" customFormat="1" ht="15.75">
      <c r="A21" s="52"/>
      <c r="B21" s="51" t="s">
        <v>24</v>
      </c>
      <c r="C21" s="53"/>
      <c r="D21" s="53"/>
      <c r="E21" s="53"/>
      <c r="F21" s="53"/>
      <c r="G21" s="52"/>
      <c r="H21" s="447"/>
      <c r="I21" s="174"/>
      <c r="J21" s="65"/>
      <c r="K21" s="52"/>
      <c r="L21" s="52"/>
      <c r="M21" s="52"/>
      <c r="N21" s="52"/>
      <c r="O21" s="52"/>
      <c r="P21" s="52"/>
      <c r="Q21" s="52"/>
      <c r="R21" s="52"/>
      <c r="S21" s="52"/>
      <c r="T21" s="52"/>
      <c r="U21" s="52"/>
      <c r="V21" s="65"/>
      <c r="W21" s="65"/>
      <c r="X21" s="65"/>
      <c r="Y21" s="65"/>
      <c r="Z21" s="65"/>
      <c r="AA21" s="65"/>
      <c r="AB21" s="65"/>
      <c r="AC21" s="65"/>
      <c r="AD21" s="52"/>
      <c r="AE21" s="52"/>
      <c r="AF21" s="52"/>
      <c r="AG21" s="52"/>
      <c r="AH21" s="52"/>
      <c r="AI21" s="52"/>
      <c r="AJ21" s="52"/>
      <c r="AK21" s="52"/>
      <c r="AL21" s="52"/>
      <c r="AM21" s="52"/>
      <c r="AN21" s="52"/>
      <c r="AO21" s="52"/>
      <c r="AP21" s="52"/>
      <c r="AQ21" s="50"/>
      <c r="AR21" s="50"/>
      <c r="AS21" s="50"/>
      <c r="AT21" s="52"/>
      <c r="AU21" s="52"/>
      <c r="AV21" s="52"/>
      <c r="AW21" s="52"/>
      <c r="AX21" s="49"/>
      <c r="AY21" s="191"/>
      <c r="BE21" s="14"/>
      <c r="BH21" s="14"/>
      <c r="BK21" s="14"/>
    </row>
    <row r="22" ht="12.75"/>
    <row r="23" spans="1:63" s="38" customFormat="1" ht="35.25" customHeight="1">
      <c r="A23" s="35"/>
      <c r="B23" s="39"/>
      <c r="C23" s="41"/>
      <c r="D23" s="41"/>
      <c r="E23" s="218"/>
      <c r="F23" s="219"/>
      <c r="G23" s="220" t="s">
        <v>341</v>
      </c>
      <c r="H23" s="220"/>
      <c r="I23" s="221"/>
      <c r="J23" s="222"/>
      <c r="K23" s="222"/>
      <c r="L23" s="223"/>
      <c r="M23" s="222"/>
      <c r="N23" s="222"/>
      <c r="O23" s="222"/>
      <c r="P23" s="222"/>
      <c r="Q23" s="222"/>
      <c r="R23" s="222"/>
      <c r="S23" s="222"/>
      <c r="T23" s="222"/>
      <c r="U23" s="222"/>
      <c r="V23" s="223"/>
      <c r="W23" s="223"/>
      <c r="X23" s="223"/>
      <c r="Y23" s="223"/>
      <c r="Z23" s="224"/>
      <c r="AA23" s="225"/>
      <c r="AB23" s="226"/>
      <c r="AC23" s="226"/>
      <c r="AD23" s="226"/>
      <c r="AE23" s="36"/>
      <c r="AF23" s="36"/>
      <c r="AG23" s="36"/>
      <c r="AH23" s="36"/>
      <c r="AI23" s="36"/>
      <c r="AJ23" s="36"/>
      <c r="AK23" s="36"/>
      <c r="AL23" s="36"/>
      <c r="AM23" s="36"/>
      <c r="AN23" s="36"/>
      <c r="AO23" s="36"/>
      <c r="AP23" s="160"/>
      <c r="AQ23" s="36"/>
      <c r="AR23" s="36"/>
      <c r="AT23" s="35"/>
      <c r="AU23" s="35"/>
      <c r="AV23" s="35"/>
      <c r="AW23" s="35"/>
      <c r="AX23" s="36"/>
      <c r="AY23" s="190"/>
      <c r="BC23" s="168"/>
      <c r="BD23" s="212" t="s">
        <v>363</v>
      </c>
      <c r="BE23" s="3"/>
      <c r="BH23" s="175"/>
      <c r="BK23" s="175"/>
    </row>
    <row r="24" spans="1:63" s="38" customFormat="1" ht="21.75" customHeight="1">
      <c r="A24" s="35"/>
      <c r="B24" s="40"/>
      <c r="C24" s="54"/>
      <c r="D24" s="55"/>
      <c r="E24" s="227"/>
      <c r="F24" s="227"/>
      <c r="G24" s="227"/>
      <c r="H24" s="227"/>
      <c r="I24" s="227"/>
      <c r="J24" s="228" t="s">
        <v>342</v>
      </c>
      <c r="K24" s="229"/>
      <c r="L24" s="230"/>
      <c r="M24" s="231"/>
      <c r="N24" s="231"/>
      <c r="O24" s="231"/>
      <c r="P24" s="232"/>
      <c r="Q24" s="231"/>
      <c r="R24" s="229"/>
      <c r="S24" s="228"/>
      <c r="T24" s="232"/>
      <c r="U24" s="232"/>
      <c r="V24" s="232"/>
      <c r="W24" s="231"/>
      <c r="X24" s="232"/>
      <c r="Y24" s="217"/>
      <c r="Z24" s="37"/>
      <c r="AA24" s="37"/>
      <c r="AB24" s="37"/>
      <c r="AC24" s="37"/>
      <c r="AD24" s="35"/>
      <c r="AE24" s="35"/>
      <c r="AF24" s="63"/>
      <c r="AG24" s="63"/>
      <c r="AH24" s="63"/>
      <c r="AI24" s="63"/>
      <c r="AJ24" s="63"/>
      <c r="AK24" s="63"/>
      <c r="AL24" s="63"/>
      <c r="AM24" s="63"/>
      <c r="AN24" s="63"/>
      <c r="AO24" s="63"/>
      <c r="AP24" s="63"/>
      <c r="AT24" s="35"/>
      <c r="AU24" s="35"/>
      <c r="AV24" s="35"/>
      <c r="AW24" s="35"/>
      <c r="AX24" s="36"/>
      <c r="AY24" s="190"/>
      <c r="BC24" s="168" t="s">
        <v>358</v>
      </c>
      <c r="BD24"/>
      <c r="BE24" s="3"/>
      <c r="BH24" s="175"/>
      <c r="BK24" s="175"/>
    </row>
    <row r="25" spans="1:63" s="38" customFormat="1" ht="12" customHeight="1" thickBot="1">
      <c r="A25" s="35"/>
      <c r="B25" s="241" t="s">
        <v>340</v>
      </c>
      <c r="C25" s="56"/>
      <c r="D25" s="57"/>
      <c r="E25" s="57"/>
      <c r="F25" s="57"/>
      <c r="G25" s="35"/>
      <c r="H25" s="448"/>
      <c r="I25" s="175"/>
      <c r="J25" s="37"/>
      <c r="K25" s="35"/>
      <c r="L25" s="63"/>
      <c r="M25" s="61"/>
      <c r="N25" s="35"/>
      <c r="O25" s="35"/>
      <c r="P25" s="35"/>
      <c r="Q25" s="35"/>
      <c r="R25" s="35"/>
      <c r="S25" s="35"/>
      <c r="T25" s="63"/>
      <c r="U25" s="35"/>
      <c r="V25" s="37"/>
      <c r="W25" s="37"/>
      <c r="X25" s="37"/>
      <c r="Y25" s="37"/>
      <c r="Z25" s="37"/>
      <c r="AA25" s="37"/>
      <c r="AB25" s="37"/>
      <c r="AC25" s="37"/>
      <c r="AD25" s="35"/>
      <c r="AE25" s="35"/>
      <c r="AF25" s="35"/>
      <c r="AG25" s="35"/>
      <c r="AH25" s="35"/>
      <c r="AI25" s="35"/>
      <c r="AJ25" s="35"/>
      <c r="AK25" s="35"/>
      <c r="AL25" s="35"/>
      <c r="AM25" s="35"/>
      <c r="AN25" s="35"/>
      <c r="AO25" s="35"/>
      <c r="AP25" s="35"/>
      <c r="AT25" s="35"/>
      <c r="AU25" s="35"/>
      <c r="AV25" s="35"/>
      <c r="AW25" s="35"/>
      <c r="AX25" s="36"/>
      <c r="AY25" s="190"/>
      <c r="BC25" s="240">
        <v>1</v>
      </c>
      <c r="BD25" s="236" t="s">
        <v>360</v>
      </c>
      <c r="BE25" s="459"/>
      <c r="BH25" s="175"/>
      <c r="BK25" s="175"/>
    </row>
    <row r="26" spans="2:93" ht="18.75" customHeight="1" thickTop="1">
      <c r="B26" s="3"/>
      <c r="C26" s="16"/>
      <c r="H26" s="449"/>
      <c r="I26" s="4"/>
      <c r="J26" s="7"/>
      <c r="K26" s="7"/>
      <c r="L26" s="2"/>
      <c r="M26" s="2"/>
      <c r="N26" s="2"/>
      <c r="O26" s="2"/>
      <c r="P26" s="2"/>
      <c r="Q26" s="2"/>
      <c r="R26" s="2"/>
      <c r="S26" s="2"/>
      <c r="T26" s="2"/>
      <c r="U26" s="2"/>
      <c r="AD26" s="2"/>
      <c r="AE26" s="2"/>
      <c r="AF26" s="2"/>
      <c r="AG26" s="2"/>
      <c r="AJ26" s="2"/>
      <c r="AK26" s="2"/>
      <c r="AM26" s="2"/>
      <c r="AN26" s="2"/>
      <c r="AO26" s="2"/>
      <c r="AP26" s="2"/>
      <c r="AQ26" s="44"/>
      <c r="AR26" s="513" t="s">
        <v>28</v>
      </c>
      <c r="AS26" s="43"/>
      <c r="AT26" s="510" t="s">
        <v>420</v>
      </c>
      <c r="AU26" s="46"/>
      <c r="AV26" s="553" t="s">
        <v>36</v>
      </c>
      <c r="AW26" s="550" t="s">
        <v>37</v>
      </c>
      <c r="AX26" s="192"/>
      <c r="AY26" s="547" t="s">
        <v>343</v>
      </c>
      <c r="BA26" s="168" t="s">
        <v>86</v>
      </c>
      <c r="BC26" s="238">
        <v>1</v>
      </c>
      <c r="BD26" s="236" t="s">
        <v>359</v>
      </c>
      <c r="BE26" s="459"/>
      <c r="BF26" s="613" t="s">
        <v>421</v>
      </c>
      <c r="BG26" s="613"/>
      <c r="BI26" s="458">
        <f>SUM((BE25-BE26)+(BE27-BE28))</f>
        <v>0</v>
      </c>
      <c r="BJ26" s="213"/>
      <c r="BK26" s="209"/>
      <c r="BM26" s="170"/>
      <c r="BO26" s="170"/>
      <c r="BQ26" s="170"/>
      <c r="BR26" s="171"/>
      <c r="BS26" s="170"/>
      <c r="BT26" s="171"/>
      <c r="BU26" s="170"/>
      <c r="BV26" s="171"/>
      <c r="BW26" s="170"/>
      <c r="BX26" s="171"/>
      <c r="BY26" s="170"/>
      <c r="BZ26" s="171"/>
      <c r="CA26" s="170"/>
      <c r="CB26" s="171"/>
      <c r="CC26" s="170"/>
      <c r="CE26" s="170"/>
      <c r="CF26" s="171"/>
      <c r="CG26" s="170"/>
      <c r="CH26" s="171"/>
      <c r="CI26" s="170"/>
      <c r="CK26" s="170"/>
      <c r="CO26" s="170"/>
    </row>
    <row r="27" spans="2:62" ht="18">
      <c r="B27" s="164" t="s">
        <v>83</v>
      </c>
      <c r="C27" s="166" t="s">
        <v>87</v>
      </c>
      <c r="D27" s="477" t="s">
        <v>84</v>
      </c>
      <c r="E27" s="477"/>
      <c r="F27" s="5"/>
      <c r="G27" s="21"/>
      <c r="H27" s="21"/>
      <c r="I27" s="6"/>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45"/>
      <c r="AR27" s="481"/>
      <c r="AS27" s="43"/>
      <c r="AT27" s="511"/>
      <c r="AU27" s="47"/>
      <c r="AV27" s="554"/>
      <c r="AW27" s="551"/>
      <c r="AX27" s="192"/>
      <c r="AY27" s="548"/>
      <c r="BA27" s="167" t="s">
        <v>84</v>
      </c>
      <c r="BC27" s="240">
        <v>2</v>
      </c>
      <c r="BD27" s="236" t="s">
        <v>360</v>
      </c>
      <c r="BE27" s="459"/>
      <c r="BF27" s="214" t="s">
        <v>364</v>
      </c>
      <c r="BG27" s="215"/>
      <c r="BI27" s="208"/>
      <c r="BJ27" s="207"/>
    </row>
    <row r="28" spans="2:79" ht="15" customHeight="1" thickBot="1">
      <c r="B28" s="7"/>
      <c r="C28" s="16"/>
      <c r="D28" s="17"/>
      <c r="E28" s="17"/>
      <c r="F28" s="17"/>
      <c r="G28" s="2"/>
      <c r="H28" s="445"/>
      <c r="J28" s="475" t="s">
        <v>39</v>
      </c>
      <c r="K28" s="474"/>
      <c r="L28" s="474"/>
      <c r="M28" s="474"/>
      <c r="N28" s="474"/>
      <c r="O28" s="474"/>
      <c r="P28" s="474"/>
      <c r="Q28" s="474"/>
      <c r="R28" s="474"/>
      <c r="S28" s="474"/>
      <c r="T28" s="474"/>
      <c r="U28" s="474"/>
      <c r="V28" s="474"/>
      <c r="W28" s="474"/>
      <c r="X28" s="474"/>
      <c r="Y28" s="474"/>
      <c r="Z28" s="474"/>
      <c r="AA28" s="474"/>
      <c r="AB28" s="474"/>
      <c r="AC28" s="474"/>
      <c r="AD28" s="474"/>
      <c r="AE28" s="514"/>
      <c r="AF28" s="73"/>
      <c r="AG28" s="195"/>
      <c r="AH28" s="195" t="s">
        <v>419</v>
      </c>
      <c r="AI28" s="195"/>
      <c r="AJ28" s="73"/>
      <c r="AK28" s="195"/>
      <c r="AL28" s="74"/>
      <c r="AM28" s="75"/>
      <c r="AN28" s="74"/>
      <c r="AO28" s="74"/>
      <c r="AP28" s="76"/>
      <c r="AQ28" s="43"/>
      <c r="AR28" s="481"/>
      <c r="AS28" s="43"/>
      <c r="AT28" s="511"/>
      <c r="AU28" s="47"/>
      <c r="AV28" s="554"/>
      <c r="AW28" s="551"/>
      <c r="AX28" s="192"/>
      <c r="AY28" s="548"/>
      <c r="BA28" s="167" t="s">
        <v>85</v>
      </c>
      <c r="BC28" s="239">
        <v>2</v>
      </c>
      <c r="BD28" s="237" t="s">
        <v>359</v>
      </c>
      <c r="BE28" s="460"/>
      <c r="BS28" s="188"/>
      <c r="CA28" s="182"/>
    </row>
    <row r="29" spans="1:65" ht="13.5" thickTop="1">
      <c r="A29" s="556" t="s">
        <v>356</v>
      </c>
      <c r="B29" s="519" t="s">
        <v>35</v>
      </c>
      <c r="C29" s="519" t="s">
        <v>88</v>
      </c>
      <c r="D29" s="521" t="s">
        <v>31</v>
      </c>
      <c r="E29" s="480" t="s">
        <v>48</v>
      </c>
      <c r="F29" s="476" t="s">
        <v>357</v>
      </c>
      <c r="G29" s="82" t="s">
        <v>32</v>
      </c>
      <c r="H29" s="139" t="s">
        <v>32</v>
      </c>
      <c r="I29" s="44"/>
      <c r="J29" s="176">
        <v>1</v>
      </c>
      <c r="K29" s="77">
        <v>2</v>
      </c>
      <c r="L29" s="77">
        <v>3</v>
      </c>
      <c r="M29" s="77">
        <v>4</v>
      </c>
      <c r="N29" s="77">
        <v>5</v>
      </c>
      <c r="O29" s="77">
        <v>6</v>
      </c>
      <c r="P29" s="77">
        <v>7</v>
      </c>
      <c r="Q29" s="77">
        <v>8</v>
      </c>
      <c r="R29" s="77">
        <v>9</v>
      </c>
      <c r="S29" s="77">
        <v>10</v>
      </c>
      <c r="T29" s="77">
        <v>11</v>
      </c>
      <c r="U29" s="77">
        <v>12</v>
      </c>
      <c r="V29" s="77">
        <v>13</v>
      </c>
      <c r="W29" s="77">
        <v>14</v>
      </c>
      <c r="X29" s="77">
        <v>15</v>
      </c>
      <c r="Y29" s="77">
        <v>16</v>
      </c>
      <c r="Z29" s="77">
        <v>17</v>
      </c>
      <c r="AA29" s="77">
        <v>18</v>
      </c>
      <c r="AB29" s="77">
        <v>19</v>
      </c>
      <c r="AC29" s="77">
        <v>20</v>
      </c>
      <c r="AD29" s="77">
        <v>21</v>
      </c>
      <c r="AE29" s="78">
        <v>22</v>
      </c>
      <c r="AF29" s="515" t="s">
        <v>344</v>
      </c>
      <c r="AG29" s="516"/>
      <c r="AH29" s="516"/>
      <c r="AI29" s="517"/>
      <c r="AJ29" s="515" t="s">
        <v>347</v>
      </c>
      <c r="AK29" s="516"/>
      <c r="AL29" s="516"/>
      <c r="AM29" s="517"/>
      <c r="AN29" s="518" t="s">
        <v>350</v>
      </c>
      <c r="AO29" s="516"/>
      <c r="AP29" s="517"/>
      <c r="AQ29" s="42"/>
      <c r="AR29" s="481"/>
      <c r="AS29" s="43"/>
      <c r="AT29" s="511"/>
      <c r="AU29" s="47"/>
      <c r="AV29" s="554"/>
      <c r="AW29" s="551"/>
      <c r="AX29" s="192"/>
      <c r="AY29" s="548"/>
      <c r="BA29" s="5"/>
      <c r="BI29" s="545" t="s">
        <v>362</v>
      </c>
      <c r="BJ29" s="545"/>
      <c r="BL29" s="545" t="s">
        <v>365</v>
      </c>
      <c r="BM29" s="545"/>
    </row>
    <row r="30" spans="1:93" s="3" customFormat="1" ht="21.75" customHeight="1" outlineLevel="2">
      <c r="A30" s="557"/>
      <c r="B30" s="520"/>
      <c r="C30" s="520"/>
      <c r="D30" s="522"/>
      <c r="E30" s="478"/>
      <c r="F30" s="478"/>
      <c r="G30" s="80" t="s">
        <v>33</v>
      </c>
      <c r="H30" s="140" t="s">
        <v>34</v>
      </c>
      <c r="I30" s="44"/>
      <c r="J30" s="177" t="s">
        <v>38</v>
      </c>
      <c r="K30" s="83" t="s">
        <v>38</v>
      </c>
      <c r="L30" s="83" t="s">
        <v>38</v>
      </c>
      <c r="M30" s="83" t="s">
        <v>38</v>
      </c>
      <c r="N30" s="83" t="s">
        <v>38</v>
      </c>
      <c r="O30" s="83" t="s">
        <v>38</v>
      </c>
      <c r="P30" s="83" t="s">
        <v>38</v>
      </c>
      <c r="Q30" s="83" t="s">
        <v>38</v>
      </c>
      <c r="R30" s="83" t="s">
        <v>38</v>
      </c>
      <c r="S30" s="83" t="s">
        <v>38</v>
      </c>
      <c r="T30" s="83" t="s">
        <v>38</v>
      </c>
      <c r="U30" s="83" t="s">
        <v>38</v>
      </c>
      <c r="V30" s="83" t="s">
        <v>38</v>
      </c>
      <c r="W30" s="83" t="s">
        <v>38</v>
      </c>
      <c r="X30" s="83" t="s">
        <v>38</v>
      </c>
      <c r="Y30" s="83" t="s">
        <v>38</v>
      </c>
      <c r="Z30" s="83" t="s">
        <v>38</v>
      </c>
      <c r="AA30" s="83" t="s">
        <v>38</v>
      </c>
      <c r="AB30" s="83" t="s">
        <v>38</v>
      </c>
      <c r="AC30" s="83" t="s">
        <v>38</v>
      </c>
      <c r="AD30" s="83" t="s">
        <v>38</v>
      </c>
      <c r="AE30" s="163" t="s">
        <v>38</v>
      </c>
      <c r="AF30" s="200" t="s">
        <v>345</v>
      </c>
      <c r="AG30" s="201" t="s">
        <v>346</v>
      </c>
      <c r="AH30" s="84" t="s">
        <v>38</v>
      </c>
      <c r="AI30" s="163" t="s">
        <v>38</v>
      </c>
      <c r="AJ30" s="200" t="s">
        <v>348</v>
      </c>
      <c r="AK30" s="201" t="s">
        <v>349</v>
      </c>
      <c r="AL30" s="84" t="s">
        <v>38</v>
      </c>
      <c r="AM30" s="84" t="s">
        <v>38</v>
      </c>
      <c r="AN30" s="200" t="s">
        <v>418</v>
      </c>
      <c r="AO30" s="201" t="s">
        <v>417</v>
      </c>
      <c r="AP30" s="163" t="s">
        <v>38</v>
      </c>
      <c r="AQ30" s="70"/>
      <c r="AR30" s="479"/>
      <c r="AS30" s="71"/>
      <c r="AT30" s="512"/>
      <c r="AU30" s="72"/>
      <c r="AV30" s="555"/>
      <c r="AW30" s="552"/>
      <c r="AX30" s="192"/>
      <c r="AY30" s="549"/>
      <c r="BA30" s="165"/>
      <c r="BB30" s="545" t="s">
        <v>422</v>
      </c>
      <c r="BC30" s="545"/>
      <c r="BD30" s="545"/>
      <c r="BF30" s="545" t="s">
        <v>361</v>
      </c>
      <c r="BG30" s="545"/>
      <c r="BI30" s="545"/>
      <c r="BJ30" s="545"/>
      <c r="BL30" s="545"/>
      <c r="BM30" s="545"/>
      <c r="BN30"/>
      <c r="BO30"/>
      <c r="BP30"/>
      <c r="BQ30"/>
      <c r="BR30"/>
      <c r="BS30"/>
      <c r="BT30"/>
      <c r="BU30"/>
      <c r="BV30"/>
      <c r="BW30"/>
      <c r="BX30"/>
      <c r="BY30"/>
      <c r="BZ30"/>
      <c r="CA30"/>
      <c r="CB30"/>
      <c r="CC30"/>
      <c r="CD30"/>
      <c r="CE30"/>
      <c r="CF30"/>
      <c r="CG30"/>
      <c r="CH30"/>
      <c r="CI30"/>
      <c r="CJ30"/>
      <c r="CK30"/>
      <c r="CL30"/>
      <c r="CM30"/>
      <c r="CN30"/>
      <c r="CO30"/>
    </row>
    <row r="31" spans="1:71" ht="6.75" customHeight="1" outlineLevel="2">
      <c r="A31" s="85">
        <v>0</v>
      </c>
      <c r="B31" s="86"/>
      <c r="C31" s="186"/>
      <c r="D31" s="186"/>
      <c r="E31" s="187"/>
      <c r="F31" s="186"/>
      <c r="G31" s="91"/>
      <c r="H31" s="440"/>
      <c r="I31" s="86"/>
      <c r="J31" s="85"/>
      <c r="K31" s="91"/>
      <c r="L31" s="91"/>
      <c r="M31" s="91"/>
      <c r="N31" s="91"/>
      <c r="O31" s="91"/>
      <c r="P31" s="91"/>
      <c r="Q31" s="91"/>
      <c r="R31" s="91"/>
      <c r="S31" s="91"/>
      <c r="T31" s="91"/>
      <c r="U31" s="91"/>
      <c r="V31" s="91"/>
      <c r="W31" s="91"/>
      <c r="X31" s="91"/>
      <c r="Y31" s="91"/>
      <c r="Z31" s="91"/>
      <c r="AA31" s="91"/>
      <c r="AB31" s="91"/>
      <c r="AC31" s="91"/>
      <c r="AD31" s="91"/>
      <c r="AE31" s="89"/>
      <c r="AF31" s="90"/>
      <c r="AG31" s="91"/>
      <c r="AH31" s="91"/>
      <c r="AI31" s="138"/>
      <c r="AJ31" s="91"/>
      <c r="AK31" s="91"/>
      <c r="AL31" s="91"/>
      <c r="AM31" s="161"/>
      <c r="AN31" s="457"/>
      <c r="AO31" s="456"/>
      <c r="AP31" s="89"/>
      <c r="AQ31" s="86"/>
      <c r="AR31" s="92"/>
      <c r="AS31" s="86"/>
      <c r="AT31" s="93"/>
      <c r="AU31" s="91"/>
      <c r="AV31" s="94"/>
      <c r="AW31" s="95"/>
      <c r="AX31" s="194"/>
      <c r="AY31" s="193"/>
      <c r="BS31" s="188"/>
    </row>
    <row r="32" spans="1:96" ht="9.75" customHeight="1" outlineLevel="3">
      <c r="A32" s="498">
        <f>A31+1</f>
        <v>1</v>
      </c>
      <c r="B32" s="525" t="s">
        <v>8</v>
      </c>
      <c r="C32" s="527"/>
      <c r="D32" s="527"/>
      <c r="E32" s="529"/>
      <c r="F32" s="529"/>
      <c r="G32" s="531"/>
      <c r="H32" s="506"/>
      <c r="I32" s="233"/>
      <c r="J32" s="508"/>
      <c r="K32" s="486"/>
      <c r="L32" s="486"/>
      <c r="M32" s="486"/>
      <c r="N32" s="504"/>
      <c r="O32" s="490"/>
      <c r="P32" s="486"/>
      <c r="Q32" s="486"/>
      <c r="R32" s="486"/>
      <c r="S32" s="504"/>
      <c r="T32" s="490"/>
      <c r="U32" s="486"/>
      <c r="V32" s="486"/>
      <c r="W32" s="486"/>
      <c r="X32" s="486"/>
      <c r="Y32" s="490"/>
      <c r="Z32" s="486"/>
      <c r="AA32" s="486"/>
      <c r="AB32" s="486"/>
      <c r="AC32" s="504"/>
      <c r="AD32" s="486"/>
      <c r="AE32" s="523"/>
      <c r="AF32" s="202">
        <v>0</v>
      </c>
      <c r="AG32" s="492">
        <f>IF(($AF32)*OR($AF33)=0,SUM(INT($AF32)+INT($AF33)),SUM(INT($AF32)+INT($AF33))/2)</f>
        <v>0</v>
      </c>
      <c r="AH32" s="488"/>
      <c r="AI32" s="496"/>
      <c r="AJ32" s="454">
        <v>0</v>
      </c>
      <c r="AK32" s="492">
        <f>IF(($AJ32)*OR($AJ33)=0,SUM(INT($AJ32)+INT($AJ33)),SUM(INT($AJ32)+INT($AJ33))/2)</f>
        <v>0</v>
      </c>
      <c r="AL32" s="488"/>
      <c r="AM32" s="494"/>
      <c r="AN32" s="454">
        <v>0</v>
      </c>
      <c r="AO32" s="492">
        <f>IF(($AN32)*OR($AN33)=0,SUM(INT($AN32)+INT($AN33)),SUM(INT($AN32)+INT($AN33))/2)</f>
        <v>0</v>
      </c>
      <c r="AP32" s="494"/>
      <c r="AQ32" s="44"/>
      <c r="AR32" s="482">
        <f>AG32+AK32+AO32</f>
        <v>0</v>
      </c>
      <c r="AS32" s="198"/>
      <c r="AT32" s="484">
        <f>IF(($H32-$G32-$BC32)&lt;=$C$13,0,(((INT(((HOUR($H32-$G32-$C$13)*3600)+(MINUTE($H32-$G32-$C$13)*60)+SECOND($H32-$G32-$C$13)-1)/($C$14*60)))+1)*-1))</f>
        <v>0</v>
      </c>
      <c r="AU32" s="199"/>
      <c r="AV32" s="500">
        <f>IF($J$30=J32,1,0)+IF($K$30=K32,1,0)+IF($L$30=L32,1,0)+IF($M$30=M32,1,0)+IF($N$30=N32,1,0)+IF($O$30=O32,1,0)+IF($P$30=P32,1,0)+IF($Q$30=Q32,1,0)+IF($R$30=R32,1,0)+IF($S$30=S32,1,0)+IF($T$30=T32,1,0)+IF($U$30=U32,1,0)+IF($V$30=V32,1,0)+IF($W$30=W32,1,0)+IF($X$30=X32,1,0)+IF($Y$30=Y32,1,0)+IF($Z$30=Z32,1,0)+IF($AA$30=AA32,1,0)+IF($AB$30=AB32,1,0)+IF($AC$30=AC32,1,0)+IF($AD$30=AD32,1,0)+IF($AE$30=AE32,1,0)+IF($AH$30=AH32,1,0)+IF($AI$30=AI32,1,0)+IF($AL$30=AL32,1,0)+IF($AM$30=AM32,1,0)+IF($AP$30=AP32,1,0)+AT32</f>
        <v>0</v>
      </c>
      <c r="AW32" s="502">
        <f>AR32+(IF($AH$30=$AH32,0,(IF($AH32="X",E$12,(IF($AH32=0,0,C$8))))))+(IF($AI$30=$AI32,0,(IF($AI32="X",E$12,(IF($AI32=0,0,C$8))))))+(IF($AL$30=$AL32,0,(IF($AL32="X",E$12,(IF($AL32=0,0,C$9))))))+(IF($AM$30=$AM32,0,(IF($AM32="X",E$12,(IF($AM32=0,0,C$9))))))+(IF($AP$30=$AP32,0,(IF($AP32="X",E$12,(IF($AP32=0,0,C$10))))))</f>
        <v>0</v>
      </c>
      <c r="AX32" s="64"/>
      <c r="AY32" s="546">
        <v>0</v>
      </c>
      <c r="BA32" s="106"/>
      <c r="BB32" s="482">
        <v>1</v>
      </c>
      <c r="BC32" s="533"/>
      <c r="BD32" s="534"/>
      <c r="BE32" s="211"/>
      <c r="BF32" s="537">
        <f>(IF($AH$30=$AH32,0,(IF($AH32="X",E$12,(IF($AH32=0,0,C$8))))))+(IF($AI$30=$AI32,0,(IF($AI32="X",E$12,(IF($AI32=0,0,C$8))))))+(IF($AL$30=$AL32,0,(IF($AL32="X",E$12,(IF($AL32=0,0,C$9))))))+(IF($AM$30=$AM32,0,(IF($AM32="X",E$12,(IF($AM32=0,0,C$9))))))+(IF($AP$30=$AP32,0,(IF($AP32="X",E$12,(IF($AP32=0,0,C$10))))))</f>
        <v>0</v>
      </c>
      <c r="BG32" s="538"/>
      <c r="BH32" s="210"/>
      <c r="BI32" s="537">
        <f>IF($J$30=J32,1,0)+IF($K$30=K32,1,0)+IF($L$30=L32,1,0)+IF($M$30=M32,1,0)+IF($N$30=N32,1,0)+IF($O$30=O32,1,0)+IF($P$30=P32,1,0)+IF($Q$30=Q32,1,0)+IF($R$30=R32,1,0)+IF($S$30=S32,1,0)+IF($T$30=T32,1,0)+IF($U$30=U32,1,0)+IF($V$30=V32,1,0)+IF($W$30=W32,1,0)+IF($X$30=X32,1,0)+IF($Y$30=Y32,1,0)+IF($Z$30=Z32,1,0)+IF($AA$30=AA32,1,0)+IF($AB$30=AB32,1,0)+IF($AC$30=AC32,1,0)+IF($AD$30=AD32,1,0)+IF($AE$30=AE32,1,0)</f>
        <v>0</v>
      </c>
      <c r="BJ32" s="538"/>
      <c r="BK32" s="210"/>
      <c r="BL32" s="537">
        <f>IF($AH$30=AH32,1,0)+IF($AI$30=AI32,1,0)+IF($AL$30=AL32,1,0)+IF($AM$30=AM32,1,0)+IF($AP$30=AP32,1,0)</f>
        <v>0</v>
      </c>
      <c r="BM32" s="538"/>
      <c r="CR32" s="14"/>
    </row>
    <row r="33" spans="1:96" ht="9.75" customHeight="1" outlineLevel="3">
      <c r="A33" s="499"/>
      <c r="B33" s="526"/>
      <c r="C33" s="528"/>
      <c r="D33" s="528"/>
      <c r="E33" s="530"/>
      <c r="F33" s="530"/>
      <c r="G33" s="532"/>
      <c r="H33" s="507"/>
      <c r="I33" s="233"/>
      <c r="J33" s="509"/>
      <c r="K33" s="487"/>
      <c r="L33" s="487"/>
      <c r="M33" s="487"/>
      <c r="N33" s="505"/>
      <c r="O33" s="491"/>
      <c r="P33" s="487"/>
      <c r="Q33" s="487"/>
      <c r="R33" s="487"/>
      <c r="S33" s="505"/>
      <c r="T33" s="491"/>
      <c r="U33" s="487"/>
      <c r="V33" s="487"/>
      <c r="W33" s="487"/>
      <c r="X33" s="487"/>
      <c r="Y33" s="491"/>
      <c r="Z33" s="487"/>
      <c r="AA33" s="487"/>
      <c r="AB33" s="487"/>
      <c r="AC33" s="505"/>
      <c r="AD33" s="487"/>
      <c r="AE33" s="524"/>
      <c r="AF33" s="203">
        <v>0</v>
      </c>
      <c r="AG33" s="493"/>
      <c r="AH33" s="489"/>
      <c r="AI33" s="497"/>
      <c r="AJ33" s="454">
        <v>0</v>
      </c>
      <c r="AK33" s="493"/>
      <c r="AL33" s="489"/>
      <c r="AM33" s="495"/>
      <c r="AN33" s="454">
        <v>0</v>
      </c>
      <c r="AO33" s="493"/>
      <c r="AP33" s="495"/>
      <c r="AQ33" s="44"/>
      <c r="AR33" s="483"/>
      <c r="AS33" s="198"/>
      <c r="AT33" s="485"/>
      <c r="AU33" s="199"/>
      <c r="AV33" s="501"/>
      <c r="AW33" s="503"/>
      <c r="AX33" s="64"/>
      <c r="AY33" s="546"/>
      <c r="BA33" s="106"/>
      <c r="BB33" s="483"/>
      <c r="BC33" s="535"/>
      <c r="BD33" s="536"/>
      <c r="BE33" s="211"/>
      <c r="BF33" s="539"/>
      <c r="BG33" s="540"/>
      <c r="BH33" s="210"/>
      <c r="BI33" s="539"/>
      <c r="BJ33" s="540"/>
      <c r="BK33" s="210"/>
      <c r="BL33" s="539"/>
      <c r="BM33" s="540"/>
      <c r="BS33" s="188"/>
      <c r="CA33" s="188"/>
      <c r="CR33" s="14"/>
    </row>
    <row r="34" spans="1:65" ht="9.75" customHeight="1" outlineLevel="3">
      <c r="A34" s="498">
        <v>2</v>
      </c>
      <c r="B34" s="525" t="s">
        <v>7</v>
      </c>
      <c r="C34" s="527"/>
      <c r="D34" s="527"/>
      <c r="E34" s="529"/>
      <c r="F34" s="529"/>
      <c r="G34" s="531"/>
      <c r="H34" s="506"/>
      <c r="I34" s="233"/>
      <c r="J34" s="508"/>
      <c r="K34" s="486"/>
      <c r="L34" s="486"/>
      <c r="M34" s="486"/>
      <c r="N34" s="504"/>
      <c r="O34" s="490"/>
      <c r="P34" s="486"/>
      <c r="Q34" s="486"/>
      <c r="R34" s="486"/>
      <c r="S34" s="504"/>
      <c r="T34" s="490"/>
      <c r="U34" s="486"/>
      <c r="V34" s="486"/>
      <c r="W34" s="486"/>
      <c r="X34" s="486"/>
      <c r="Y34" s="490"/>
      <c r="Z34" s="486"/>
      <c r="AA34" s="486"/>
      <c r="AB34" s="486"/>
      <c r="AC34" s="504"/>
      <c r="AD34" s="486"/>
      <c r="AE34" s="523"/>
      <c r="AF34" s="203">
        <v>0</v>
      </c>
      <c r="AG34" s="492">
        <f>IF(($AF34)*OR($AF35)=0,SUM(INT($AF34)+INT($AF35)),SUM(INT($AF34)+INT($AF35))/2)</f>
        <v>0</v>
      </c>
      <c r="AH34" s="488"/>
      <c r="AI34" s="496"/>
      <c r="AJ34" s="454">
        <v>0</v>
      </c>
      <c r="AK34" s="492">
        <f>IF(($AJ34)*OR($AJ35)=0,SUM(INT($AJ34)+INT($AJ35)),SUM(INT($AJ34)+INT($AJ35))/2)</f>
        <v>0</v>
      </c>
      <c r="AL34" s="488"/>
      <c r="AM34" s="494"/>
      <c r="AN34" s="454">
        <v>0</v>
      </c>
      <c r="AO34" s="492">
        <f>IF(($AN34)*OR($AN35)=0,SUM(INT($AN34)+INT($AN35)),SUM(INT($AN34)+INT($AN35))/2)</f>
        <v>0</v>
      </c>
      <c r="AP34" s="494"/>
      <c r="AQ34" s="44"/>
      <c r="AR34" s="482">
        <f>AG34+AK34+AO34</f>
        <v>0</v>
      </c>
      <c r="AS34" s="198"/>
      <c r="AT34" s="484">
        <f>IF(($H34-$G34-$BC34)&lt;=$C$13,0,(((INT(((HOUR($H34-$G34-$C$13)*3600)+(MINUTE($H34-$G34-$C$13)*60)+SECOND($H34-$G34-$C$13)-1)/($C$14*60)))+1)*-1))</f>
        <v>0</v>
      </c>
      <c r="AU34" s="199"/>
      <c r="AV34" s="500">
        <f>IF($J$30=J34,1,0)+IF($K$30=K34,1,0)+IF($L$30=L34,1,0)+IF($M$30=M34,1,0)+IF($N$30=N34,1,0)+IF($O$30=O34,1,0)+IF($P$30=P34,1,0)+IF($Q$30=Q34,1,0)+IF($R$30=R34,1,0)+IF($S$30=S34,1,0)+IF($T$30=T34,1,0)+IF($U$30=U34,1,0)+IF($V$30=V34,1,0)+IF($W$30=W34,1,0)+IF($X$30=X34,1,0)+IF($Y$30=Y34,1,0)+IF($Z$30=Z34,1,0)+IF($AA$30=AA34,1,0)+IF($AB$30=AB34,1,0)+IF($AC$30=AC34,1,0)+IF($AD$30=AD34,1,0)+IF($AE$30=AE34,1,0)+IF($AH$30=AH34,1,0)+IF($AI$30=AI34,1,0)+IF($AL$30=AL34,1,0)+IF($AM$30=AM34,1,0)+IF($AP$30=AP34,1,0)+AT34</f>
        <v>0</v>
      </c>
      <c r="AW34" s="502">
        <f>AR34+(IF($AH$30=$AH34,0,(IF($AH34="X",E$12,(IF($AH34=0,0,C$8))))))+(IF($AI$30=$AI34,0,(IF($AI34="X",E$12,(IF($AI34=0,0,C$8))))))+(IF($AL$30=$AL34,0,(IF($AL34="X",E$12,(IF($AL34=0,0,C$9))))))+(IF($AM$30=$AM34,0,(IF($AM34="X",E$12,(IF($AM34=0,0,C$9))))))+(IF($AP$30=$AP34,0,(IF($AP34="X",E$12,(IF($AP34=0,0,C$10))))))</f>
        <v>0</v>
      </c>
      <c r="AX34" s="64"/>
      <c r="AY34" s="546">
        <v>0</v>
      </c>
      <c r="BA34" s="106"/>
      <c r="BB34" s="482">
        <v>2</v>
      </c>
      <c r="BC34" s="533"/>
      <c r="BD34" s="534"/>
      <c r="BE34" s="211"/>
      <c r="BF34" s="537">
        <f>(IF($AH$30=$AH34,0,(IF($AH34="X",E$12,(IF($AH34=0,0,C$8))))))+(IF($AI$30=$AI34,0,(IF($AI34="X",E$12,(IF($AI34=0,0,C$8))))))+(IF($AL$30=$AL34,0,(IF($AL34="X",E$12,(IF($AL34=0,0,C$9))))))+(IF($AM$30=$AM34,0,(IF($AM34="X",E$12,(IF($AM34=0,0,C$9))))))+(IF($AP$30=$AP34,0,(IF($AP34="X",E$12,(IF($AP34=0,0,C$10))))))</f>
        <v>0</v>
      </c>
      <c r="BG34" s="538"/>
      <c r="BH34" s="210"/>
      <c r="BI34" s="537">
        <f>IF($J$30=J34,1,0)+IF($K$30=K34,1,0)+IF($L$30=L34,1,0)+IF($M$30=M34,1,0)+IF($N$30=N34,1,0)+IF($O$30=O34,1,0)+IF($P$30=P34,1,0)+IF($Q$30=Q34,1,0)+IF($R$30=R34,1,0)+IF($S$30=S34,1,0)+IF($T$30=T34,1,0)+IF($U$30=U34,1,0)+IF($V$30=V34,1,0)+IF($W$30=W34,1,0)+IF($X$30=X34,1,0)+IF($Y$30=Y34,1,0)+IF($Z$30=Z34,1,0)+IF($AA$30=AA34,1,0)+IF($AB$30=AB34,1,0)+IF($AC$30=AC34,1,0)+IF($AD$30=AD34,1,0)+IF($AE$30=AE34,1,0)</f>
        <v>0</v>
      </c>
      <c r="BJ34" s="538"/>
      <c r="BK34" s="210"/>
      <c r="BL34" s="537">
        <f>IF($AH$30=AH34,1,0)+IF($AI$30=AI34,1,0)+IF($AL$30=AL34,1,0)+IF($AM$30=AM34,1,0)+IF($AP$30=AP34,1,0)</f>
        <v>0</v>
      </c>
      <c r="BM34" s="538"/>
    </row>
    <row r="35" spans="1:96" ht="9.75" customHeight="1" outlineLevel="3">
      <c r="A35" s="499"/>
      <c r="B35" s="526"/>
      <c r="C35" s="528"/>
      <c r="D35" s="528"/>
      <c r="E35" s="530"/>
      <c r="F35" s="530"/>
      <c r="G35" s="532"/>
      <c r="H35" s="507"/>
      <c r="I35" s="233"/>
      <c r="J35" s="509"/>
      <c r="K35" s="487"/>
      <c r="L35" s="487"/>
      <c r="M35" s="487"/>
      <c r="N35" s="505"/>
      <c r="O35" s="491"/>
      <c r="P35" s="487"/>
      <c r="Q35" s="487"/>
      <c r="R35" s="487"/>
      <c r="S35" s="505"/>
      <c r="T35" s="491"/>
      <c r="U35" s="487"/>
      <c r="V35" s="487"/>
      <c r="W35" s="487"/>
      <c r="X35" s="487"/>
      <c r="Y35" s="491"/>
      <c r="Z35" s="487"/>
      <c r="AA35" s="487"/>
      <c r="AB35" s="487"/>
      <c r="AC35" s="505"/>
      <c r="AD35" s="487"/>
      <c r="AE35" s="524"/>
      <c r="AF35" s="203">
        <v>0</v>
      </c>
      <c r="AG35" s="493"/>
      <c r="AH35" s="489"/>
      <c r="AI35" s="497"/>
      <c r="AJ35" s="454">
        <v>0</v>
      </c>
      <c r="AK35" s="493"/>
      <c r="AL35" s="489"/>
      <c r="AM35" s="495"/>
      <c r="AN35" s="454">
        <v>0</v>
      </c>
      <c r="AO35" s="493"/>
      <c r="AP35" s="495"/>
      <c r="AQ35" s="44"/>
      <c r="AR35" s="483"/>
      <c r="AS35" s="198"/>
      <c r="AT35" s="485"/>
      <c r="AU35" s="199"/>
      <c r="AV35" s="501"/>
      <c r="AW35" s="503"/>
      <c r="AX35" s="64"/>
      <c r="AY35" s="546"/>
      <c r="BA35" s="106"/>
      <c r="BB35" s="483"/>
      <c r="BC35" s="535"/>
      <c r="BD35" s="536"/>
      <c r="BE35" s="211"/>
      <c r="BF35" s="539"/>
      <c r="BG35" s="540"/>
      <c r="BH35" s="210"/>
      <c r="BI35" s="539"/>
      <c r="BJ35" s="540"/>
      <c r="BK35" s="210"/>
      <c r="BL35" s="539"/>
      <c r="BM35" s="540"/>
      <c r="CR35" s="14"/>
    </row>
    <row r="36" spans="1:65" ht="9.75" customHeight="1" outlineLevel="3">
      <c r="A36" s="498">
        <v>3</v>
      </c>
      <c r="B36" s="525" t="s">
        <v>10</v>
      </c>
      <c r="C36" s="527"/>
      <c r="D36" s="527"/>
      <c r="E36" s="529"/>
      <c r="F36" s="529"/>
      <c r="G36" s="531"/>
      <c r="H36" s="506"/>
      <c r="I36" s="233"/>
      <c r="J36" s="508"/>
      <c r="K36" s="486"/>
      <c r="L36" s="486"/>
      <c r="M36" s="486"/>
      <c r="N36" s="504"/>
      <c r="O36" s="490"/>
      <c r="P36" s="486"/>
      <c r="Q36" s="486"/>
      <c r="R36" s="486"/>
      <c r="S36" s="504"/>
      <c r="T36" s="490"/>
      <c r="U36" s="486"/>
      <c r="V36" s="486"/>
      <c r="W36" s="486"/>
      <c r="X36" s="486"/>
      <c r="Y36" s="490"/>
      <c r="Z36" s="486"/>
      <c r="AA36" s="486"/>
      <c r="AB36" s="486"/>
      <c r="AC36" s="504"/>
      <c r="AD36" s="486"/>
      <c r="AE36" s="523"/>
      <c r="AF36" s="203">
        <v>0</v>
      </c>
      <c r="AG36" s="492">
        <f>IF(($AF36)*OR($AF37)=0,SUM(INT($AF36)+INT($AF37)),SUM(INT($AF36)+INT($AF37))/2)</f>
        <v>0</v>
      </c>
      <c r="AH36" s="488"/>
      <c r="AI36" s="496"/>
      <c r="AJ36" s="454">
        <v>0</v>
      </c>
      <c r="AK36" s="492">
        <f>IF(($AJ36)*OR($AJ37)=0,SUM(INT($AJ36)+INT($AJ37)),SUM(INT($AJ36)+INT($AJ37))/2)</f>
        <v>0</v>
      </c>
      <c r="AL36" s="488"/>
      <c r="AM36" s="494"/>
      <c r="AN36" s="454">
        <v>0</v>
      </c>
      <c r="AO36" s="492">
        <f>IF(($AN36)*OR($AN37)=0,SUM(INT($AN36)+INT($AN37)),SUM(INT($AN36)+INT($AN37))/2)</f>
        <v>0</v>
      </c>
      <c r="AP36" s="494"/>
      <c r="AQ36" s="44"/>
      <c r="AR36" s="482">
        <f>AG36+AK36+AO36</f>
        <v>0</v>
      </c>
      <c r="AS36" s="198"/>
      <c r="AT36" s="484">
        <f>IF(($H36-$G36-$BC36)&lt;=$C$13,0,(((INT(((HOUR($H36-$G36-$C$13)*3600)+(MINUTE($H36-$G36-$C$13)*60)+SECOND($H36-$G36-$C$13)-1)/($C$14*60)))+1)*-1))</f>
        <v>0</v>
      </c>
      <c r="AU36" s="199"/>
      <c r="AV36" s="500">
        <f>IF($J$30=J36,1,0)+IF($K$30=K36,1,0)+IF($L$30=L36,1,0)+IF($M$30=M36,1,0)+IF($N$30=N36,1,0)+IF($O$30=O36,1,0)+IF($P$30=P36,1,0)+IF($Q$30=Q36,1,0)+IF($R$30=R36,1,0)+IF($S$30=S36,1,0)+IF($T$30=T36,1,0)+IF($U$30=U36,1,0)+IF($V$30=V36,1,0)+IF($W$30=W36,1,0)+IF($X$30=X36,1,0)+IF($Y$30=Y36,1,0)+IF($Z$30=Z36,1,0)+IF($AA$30=AA36,1,0)+IF($AB$30=AB36,1,0)+IF($AC$30=AC36,1,0)+IF($AD$30=AD36,1,0)+IF($AE$30=AE36,1,0)+IF($AH$30=AH36,1,0)+IF($AI$30=AI36,1,0)+IF($AL$30=AL36,1,0)+IF($AM$30=AM36,1,0)+IF($AP$30=AP36,1,0)+AT36</f>
        <v>0</v>
      </c>
      <c r="AW36" s="502">
        <f>AR36+(IF($AH$30=$AH36,0,(IF($AH36="X",E$12,(IF($AH36=0,0,C$8))))))+(IF($AI$30=$AI36,0,(IF($AI36="X",E$12,(IF($AI36=0,0,C$8))))))+(IF($AL$30=$AL36,0,(IF($AL36="X",E$12,(IF($AL36=0,0,C$9))))))+(IF($AM$30=$AM36,0,(IF($AM36="X",E$12,(IF($AM36=0,0,C$9))))))+(IF($AP$30=$AP36,0,(IF($AP36="X",E$12,(IF($AP36=0,0,C$10))))))</f>
        <v>0</v>
      </c>
      <c r="AX36" s="64"/>
      <c r="AY36" s="546">
        <v>0</v>
      </c>
      <c r="BA36" s="106"/>
      <c r="BB36" s="482">
        <v>3</v>
      </c>
      <c r="BC36" s="533"/>
      <c r="BD36" s="534"/>
      <c r="BE36" s="211"/>
      <c r="BF36" s="537">
        <f>(IF($AH$30=$AH36,0,(IF($AH36="X",E$12,(IF($AH36=0,0,C$8))))))+(IF($AI$30=$AI36,0,(IF($AI36="X",E$12,(IF($AI36=0,0,C$8))))))+(IF($AL$30=$AL36,0,(IF($AL36="X",E$12,(IF($AL36=0,0,C$9))))))+(IF($AM$30=$AM36,0,(IF($AM36="X",E$12,(IF($AM36=0,0,C$9))))))+(IF($AP$30=$AP36,0,(IF($AP36="X",E$12,(IF($AP36=0,0,C$10))))))</f>
        <v>0</v>
      </c>
      <c r="BG36" s="538"/>
      <c r="BH36" s="210"/>
      <c r="BI36" s="537">
        <f>IF($J$30=J36,1,0)+IF($K$30=K36,1,0)+IF($L$30=L36,1,0)+IF($M$30=M36,1,0)+IF($N$30=N36,1,0)+IF($O$30=O36,1,0)+IF($P$30=P36,1,0)+IF($Q$30=Q36,1,0)+IF($R$30=R36,1,0)+IF($S$30=S36,1,0)+IF($T$30=T36,1,0)+IF($U$30=U36,1,0)+IF($V$30=V36,1,0)+IF($W$30=W36,1,0)+IF($X$30=X36,1,0)+IF($Y$30=Y36,1,0)+IF($Z$30=Z36,1,0)+IF($AA$30=AA36,1,0)+IF($AB$30=AB36,1,0)+IF($AC$30=AC36,1,0)+IF($AD$30=AD36,1,0)+IF($AE$30=AE36,1,0)</f>
        <v>0</v>
      </c>
      <c r="BJ36" s="538"/>
      <c r="BK36" s="210"/>
      <c r="BL36" s="537">
        <f>IF($AH$30=AH36,1,0)+IF($AI$30=AI36,1,0)+IF($AL$30=AL36,1,0)+IF($AM$30=AM36,1,0)+IF($AP$30=AP36,1,0)</f>
        <v>0</v>
      </c>
      <c r="BM36" s="538"/>
    </row>
    <row r="37" spans="1:65" ht="9.75" customHeight="1" outlineLevel="3">
      <c r="A37" s="499"/>
      <c r="B37" s="526"/>
      <c r="C37" s="528"/>
      <c r="D37" s="528"/>
      <c r="E37" s="530"/>
      <c r="F37" s="530"/>
      <c r="G37" s="532"/>
      <c r="H37" s="507"/>
      <c r="I37" s="233"/>
      <c r="J37" s="509"/>
      <c r="K37" s="487"/>
      <c r="L37" s="487"/>
      <c r="M37" s="487"/>
      <c r="N37" s="505"/>
      <c r="O37" s="491"/>
      <c r="P37" s="487"/>
      <c r="Q37" s="487"/>
      <c r="R37" s="487"/>
      <c r="S37" s="505"/>
      <c r="T37" s="491"/>
      <c r="U37" s="487"/>
      <c r="V37" s="487"/>
      <c r="W37" s="487"/>
      <c r="X37" s="487"/>
      <c r="Y37" s="491"/>
      <c r="Z37" s="487"/>
      <c r="AA37" s="487"/>
      <c r="AB37" s="487"/>
      <c r="AC37" s="505"/>
      <c r="AD37" s="487"/>
      <c r="AE37" s="524"/>
      <c r="AF37" s="203">
        <v>0</v>
      </c>
      <c r="AG37" s="493"/>
      <c r="AH37" s="489"/>
      <c r="AI37" s="497"/>
      <c r="AJ37" s="454">
        <v>0</v>
      </c>
      <c r="AK37" s="493"/>
      <c r="AL37" s="489"/>
      <c r="AM37" s="495"/>
      <c r="AN37" s="454">
        <v>0</v>
      </c>
      <c r="AO37" s="493"/>
      <c r="AP37" s="495"/>
      <c r="AQ37" s="44"/>
      <c r="AR37" s="483"/>
      <c r="AS37" s="198"/>
      <c r="AT37" s="485"/>
      <c r="AU37" s="199"/>
      <c r="AV37" s="501"/>
      <c r="AW37" s="503"/>
      <c r="AX37" s="64"/>
      <c r="AY37" s="546"/>
      <c r="BA37" s="106"/>
      <c r="BB37" s="483"/>
      <c r="BC37" s="535"/>
      <c r="BD37" s="536"/>
      <c r="BE37" s="211"/>
      <c r="BF37" s="539"/>
      <c r="BG37" s="540"/>
      <c r="BH37" s="210"/>
      <c r="BI37" s="539"/>
      <c r="BJ37" s="540"/>
      <c r="BK37" s="210"/>
      <c r="BL37" s="539"/>
      <c r="BM37" s="540"/>
    </row>
    <row r="38" spans="1:65" ht="9.75" customHeight="1" outlineLevel="3">
      <c r="A38" s="498">
        <v>4</v>
      </c>
      <c r="B38" s="525" t="s">
        <v>425</v>
      </c>
      <c r="C38" s="527"/>
      <c r="D38" s="527"/>
      <c r="E38" s="529"/>
      <c r="F38" s="529"/>
      <c r="G38" s="531"/>
      <c r="H38" s="506"/>
      <c r="I38" s="233"/>
      <c r="J38" s="508"/>
      <c r="K38" s="486"/>
      <c r="L38" s="486"/>
      <c r="M38" s="486"/>
      <c r="N38" s="504"/>
      <c r="O38" s="490"/>
      <c r="P38" s="486"/>
      <c r="Q38" s="486"/>
      <c r="R38" s="486"/>
      <c r="S38" s="504"/>
      <c r="T38" s="490"/>
      <c r="U38" s="486"/>
      <c r="V38" s="486"/>
      <c r="W38" s="486"/>
      <c r="X38" s="486"/>
      <c r="Y38" s="490"/>
      <c r="Z38" s="486"/>
      <c r="AA38" s="486"/>
      <c r="AB38" s="486"/>
      <c r="AC38" s="504"/>
      <c r="AD38" s="486"/>
      <c r="AE38" s="523"/>
      <c r="AF38" s="203">
        <v>0</v>
      </c>
      <c r="AG38" s="492">
        <f>IF(($AF38)*OR($AF39)=0,SUM(INT($AF38)+INT($AF39)),SUM(INT($AF38)+INT($AF39))/2)</f>
        <v>0</v>
      </c>
      <c r="AH38" s="488"/>
      <c r="AI38" s="496"/>
      <c r="AJ38" s="454">
        <v>0</v>
      </c>
      <c r="AK38" s="492">
        <f>IF(($AJ38)*OR($AJ39)=0,SUM(INT($AJ38)+INT($AJ39)),SUM(INT($AJ38)+INT($AJ39))/2)</f>
        <v>0</v>
      </c>
      <c r="AL38" s="488"/>
      <c r="AM38" s="494"/>
      <c r="AN38" s="454">
        <v>0</v>
      </c>
      <c r="AO38" s="492">
        <f>IF(($AN38)*OR($AN39)=0,SUM(INT($AN38)+INT($AN39)),SUM(INT($AN38)+INT($AN39))/2)</f>
        <v>0</v>
      </c>
      <c r="AP38" s="494"/>
      <c r="AQ38" s="44"/>
      <c r="AR38" s="482">
        <f>AG38+AK38+AO38</f>
        <v>0</v>
      </c>
      <c r="AS38" s="198"/>
      <c r="AT38" s="484">
        <f>IF(($H38-$G38-$BC38)&lt;=$C$13,0,(((INT(((HOUR($H38-$G38-$C$13)*3600)+(MINUTE($H38-$G38-$C$13)*60)+SECOND($H38-$G38-$C$13)-1)/($C$14*60)))+1)*-1))</f>
        <v>0</v>
      </c>
      <c r="AU38" s="199"/>
      <c r="AV38" s="500">
        <f>IF($J$30=J38,1,0)+IF($K$30=K38,1,0)+IF($L$30=L38,1,0)+IF($M$30=M38,1,0)+IF($N$30=N38,1,0)+IF($O$30=O38,1,0)+IF($P$30=P38,1,0)+IF($Q$30=Q38,1,0)+IF($R$30=R38,1,0)+IF($S$30=S38,1,0)+IF($T$30=T38,1,0)+IF($U$30=U38,1,0)+IF($V$30=V38,1,0)+IF($W$30=W38,1,0)+IF($X$30=X38,1,0)+IF($Y$30=Y38,1,0)+IF($Z$30=Z38,1,0)+IF($AA$30=AA38,1,0)+IF($AB$30=AB38,1,0)+IF($AC$30=AC38,1,0)+IF($AD$30=AD38,1,0)+IF($AE$30=AE38,1,0)+IF($AH$30=AH38,1,0)+IF($AI$30=AI38,1,0)+IF($AL$30=AL38,1,0)+IF($AM$30=AM38,1,0)+IF($AP$30=AP38,1,0)+AT38</f>
        <v>0</v>
      </c>
      <c r="AW38" s="502">
        <f>AR38+(IF($AH$30=$AH38,0,(IF($AH38="X",E$12,(IF($AH38=0,0,C$8))))))+(IF($AI$30=$AI38,0,(IF($AI38="X",E$12,(IF($AI38=0,0,C$8))))))+(IF($AL$30=$AL38,0,(IF($AL38="X",E$12,(IF($AL38=0,0,C$9))))))+(IF($AM$30=$AM38,0,(IF($AM38="X",E$12,(IF($AM38=0,0,C$9))))))+(IF($AP$30=$AP38,0,(IF($AP38="X",E$12,(IF($AP38=0,0,C$10))))))</f>
        <v>0</v>
      </c>
      <c r="AX38" s="64"/>
      <c r="AY38" s="546">
        <v>0</v>
      </c>
      <c r="BA38" s="106"/>
      <c r="BB38" s="482">
        <v>4</v>
      </c>
      <c r="BC38" s="533"/>
      <c r="BD38" s="534"/>
      <c r="BE38" s="211"/>
      <c r="BF38" s="537">
        <f>(IF($AH$30=$AH38,0,(IF($AH38="X",E$12,(IF($AH38=0,0,C$8))))))+(IF($AI$30=$AI38,0,(IF($AI38="X",E$12,(IF($AI38=0,0,C$8))))))+(IF($AL$30=$AL38,0,(IF($AL38="X",E$12,(IF($AL38=0,0,C$9))))))+(IF($AM$30=$AM38,0,(IF($AM38="X",E$12,(IF($AM38=0,0,C$9))))))+(IF($AP$30=$AP38,0,(IF($AP38="X",E$12,(IF($AP38=0,0,C$10))))))</f>
        <v>0</v>
      </c>
      <c r="BG38" s="538"/>
      <c r="BH38" s="210"/>
      <c r="BI38" s="537">
        <f>IF($J$30=J38,1,0)+IF($K$30=K38,1,0)+IF($L$30=L38,1,0)+IF($M$30=M38,1,0)+IF($N$30=N38,1,0)+IF($O$30=O38,1,0)+IF($P$30=P38,1,0)+IF($Q$30=Q38,1,0)+IF($R$30=R38,1,0)+IF($S$30=S38,1,0)+IF($T$30=T38,1,0)+IF($U$30=U38,1,0)+IF($V$30=V38,1,0)+IF($W$30=W38,1,0)+IF($X$30=X38,1,0)+IF($Y$30=Y38,1,0)+IF($Z$30=Z38,1,0)+IF($AA$30=AA38,1,0)+IF($AB$30=AB38,1,0)+IF($AC$30=AC38,1,0)+IF($AD$30=AD38,1,0)+IF($AE$30=AE38,1,0)</f>
        <v>0</v>
      </c>
      <c r="BJ38" s="538"/>
      <c r="BK38" s="210"/>
      <c r="BL38" s="537">
        <f>IF($AH$30=AH38,1,0)+IF($AI$30=AI38,1,0)+IF($AL$30=AL38,1,0)+IF($AM$30=AM38,1,0)+IF($AP$30=AP38,1,0)</f>
        <v>0</v>
      </c>
      <c r="BM38" s="538"/>
    </row>
    <row r="39" spans="1:65" ht="9.75" customHeight="1" outlineLevel="3">
      <c r="A39" s="499"/>
      <c r="B39" s="526"/>
      <c r="C39" s="528"/>
      <c r="D39" s="528"/>
      <c r="E39" s="530"/>
      <c r="F39" s="530"/>
      <c r="G39" s="532"/>
      <c r="H39" s="507"/>
      <c r="I39" s="233"/>
      <c r="J39" s="509"/>
      <c r="K39" s="487"/>
      <c r="L39" s="487"/>
      <c r="M39" s="487"/>
      <c r="N39" s="505"/>
      <c r="O39" s="491"/>
      <c r="P39" s="487"/>
      <c r="Q39" s="487"/>
      <c r="R39" s="487"/>
      <c r="S39" s="505"/>
      <c r="T39" s="491"/>
      <c r="U39" s="487"/>
      <c r="V39" s="487"/>
      <c r="W39" s="487"/>
      <c r="X39" s="487"/>
      <c r="Y39" s="491"/>
      <c r="Z39" s="487"/>
      <c r="AA39" s="487"/>
      <c r="AB39" s="487"/>
      <c r="AC39" s="505"/>
      <c r="AD39" s="487"/>
      <c r="AE39" s="524"/>
      <c r="AF39" s="203">
        <v>0</v>
      </c>
      <c r="AG39" s="493"/>
      <c r="AH39" s="489"/>
      <c r="AI39" s="497"/>
      <c r="AJ39" s="454">
        <v>0</v>
      </c>
      <c r="AK39" s="493"/>
      <c r="AL39" s="489"/>
      <c r="AM39" s="495"/>
      <c r="AN39" s="454">
        <v>0</v>
      </c>
      <c r="AO39" s="493"/>
      <c r="AP39" s="495"/>
      <c r="AQ39" s="44"/>
      <c r="AR39" s="483"/>
      <c r="AS39" s="198"/>
      <c r="AT39" s="485"/>
      <c r="AU39" s="199"/>
      <c r="AV39" s="501"/>
      <c r="AW39" s="503"/>
      <c r="AX39" s="64"/>
      <c r="AY39" s="546"/>
      <c r="BA39" s="106"/>
      <c r="BB39" s="483"/>
      <c r="BC39" s="535"/>
      <c r="BD39" s="536"/>
      <c r="BE39" s="211"/>
      <c r="BF39" s="539"/>
      <c r="BG39" s="540"/>
      <c r="BH39" s="210"/>
      <c r="BI39" s="539"/>
      <c r="BJ39" s="540"/>
      <c r="BK39" s="210"/>
      <c r="BL39" s="539"/>
      <c r="BM39" s="540"/>
    </row>
    <row r="40" spans="1:96" ht="9.75" customHeight="1" outlineLevel="3">
      <c r="A40" s="498">
        <v>5</v>
      </c>
      <c r="B40" s="525"/>
      <c r="C40" s="527"/>
      <c r="D40" s="527"/>
      <c r="E40" s="529"/>
      <c r="F40" s="529"/>
      <c r="G40" s="531"/>
      <c r="H40" s="506"/>
      <c r="I40" s="233"/>
      <c r="J40" s="508"/>
      <c r="K40" s="486"/>
      <c r="L40" s="486"/>
      <c r="M40" s="486"/>
      <c r="N40" s="504"/>
      <c r="O40" s="490"/>
      <c r="P40" s="486"/>
      <c r="Q40" s="486"/>
      <c r="R40" s="486"/>
      <c r="S40" s="504"/>
      <c r="T40" s="490"/>
      <c r="U40" s="486"/>
      <c r="V40" s="486"/>
      <c r="W40" s="486"/>
      <c r="X40" s="486"/>
      <c r="Y40" s="490"/>
      <c r="Z40" s="486"/>
      <c r="AA40" s="486"/>
      <c r="AB40" s="486"/>
      <c r="AC40" s="504"/>
      <c r="AD40" s="486"/>
      <c r="AE40" s="523"/>
      <c r="AF40" s="203">
        <v>0</v>
      </c>
      <c r="AG40" s="492">
        <f>IF(($AF40)*OR($AF41)=0,SUM(INT($AF40)+INT($AF41)),SUM(INT($AF40)+INT($AF41))/2)</f>
        <v>0</v>
      </c>
      <c r="AH40" s="488"/>
      <c r="AI40" s="496"/>
      <c r="AJ40" s="454">
        <v>0</v>
      </c>
      <c r="AK40" s="492">
        <f>IF(($AJ40)*OR($AJ41)=0,SUM(INT($AJ40)+INT($AJ41)),SUM(INT($AJ40)+INT($AJ41))/2)</f>
        <v>0</v>
      </c>
      <c r="AL40" s="488"/>
      <c r="AM40" s="494"/>
      <c r="AN40" s="454">
        <v>0</v>
      </c>
      <c r="AO40" s="492">
        <f>IF(($AN40)*OR($AN41)=0,SUM(INT($AN40)+INT($AN41)),SUM(INT($AN40)+INT($AN41))/2)</f>
        <v>0</v>
      </c>
      <c r="AP40" s="494"/>
      <c r="AQ40" s="44"/>
      <c r="AR40" s="482">
        <f>AG40+AK40+AO40</f>
        <v>0</v>
      </c>
      <c r="AS40" s="198"/>
      <c r="AT40" s="484">
        <f>IF(($H40-$G40-$BC40)&lt;=$C$13,0,(((INT(((HOUR($H40-$G40-$C$13)*3600)+(MINUTE($H40-$G40-$C$13)*60)+SECOND($H40-$G40-$C$13)-1)/($C$14*60)))+1)*-1))</f>
        <v>0</v>
      </c>
      <c r="AU40" s="199"/>
      <c r="AV40" s="500">
        <f>IF($J$30=J40,1,0)+IF($K$30=K40,1,0)+IF($L$30=L40,1,0)+IF($M$30=M40,1,0)+IF($N$30=N40,1,0)+IF($O$30=O40,1,0)+IF($P$30=P40,1,0)+IF($Q$30=Q40,1,0)+IF($R$30=R40,1,0)+IF($S$30=S40,1,0)+IF($T$30=T40,1,0)+IF($U$30=U40,1,0)+IF($V$30=V40,1,0)+IF($W$30=W40,1,0)+IF($X$30=X40,1,0)+IF($Y$30=Y40,1,0)+IF($Z$30=Z40,1,0)+IF($AA$30=AA40,1,0)+IF($AB$30=AB40,1,0)+IF($AC$30=AC40,1,0)+IF($AD$30=AD40,1,0)+IF($AE$30=AE40,1,0)+IF($AH$30=AH40,1,0)+IF($AI$30=AI40,1,0)+IF($AL$30=AL40,1,0)+IF($AM$30=AM40,1,0)+IF($AP$30=AP40,1,0)+AT40</f>
        <v>0</v>
      </c>
      <c r="AW40" s="502">
        <f>AR40+(IF($AH$30=$AH40,0,(IF($AH40="X",E$12,(IF($AH40=0,0,C$8))))))+(IF($AI$30=$AI40,0,(IF($AI40="X",E$12,(IF($AI40=0,0,C$8))))))+(IF($AL$30=$AL40,0,(IF($AL40="X",E$12,(IF($AL40=0,0,C$9))))))+(IF($AM$30=$AM40,0,(IF($AM40="X",E$12,(IF($AM40=0,0,C$9))))))+(IF($AP$30=$AP40,0,(IF($AP40="X",E$12,(IF($AP40=0,0,C$10))))))</f>
        <v>0</v>
      </c>
      <c r="AX40" s="64"/>
      <c r="AY40" s="546">
        <v>0</v>
      </c>
      <c r="BA40" s="106"/>
      <c r="BB40" s="482">
        <v>5</v>
      </c>
      <c r="BC40" s="533"/>
      <c r="BD40" s="534"/>
      <c r="BE40" s="211"/>
      <c r="BF40" s="537">
        <f>(IF($AH$30=$AH40,0,(IF($AH40="X",E$12,(IF($AH40=0,0,C$8))))))+(IF($AI$30=$AI40,0,(IF($AI40="X",E$12,(IF($AI40=0,0,C$8))))))+(IF($AL$30=$AL40,0,(IF($AL40="X",E$12,(IF($AL40=0,0,C$9))))))+(IF($AM$30=$AM40,0,(IF($AM40="X",E$12,(IF($AM40=0,0,C$9))))))+(IF($AP$30=$AP40,0,(IF($AP40="X",E$12,(IF($AP40=0,0,C$10))))))</f>
        <v>0</v>
      </c>
      <c r="BG40" s="538"/>
      <c r="BH40" s="210"/>
      <c r="BI40" s="537">
        <f>IF($J$30=J40,1,0)+IF($K$30=K40,1,0)+IF($L$30=L40,1,0)+IF($M$30=M40,1,0)+IF($N$30=N40,1,0)+IF($O$30=O40,1,0)+IF($P$30=P40,1,0)+IF($Q$30=Q40,1,0)+IF($R$30=R40,1,0)+IF($S$30=S40,1,0)+IF($T$30=T40,1,0)+IF($U$30=U40,1,0)+IF($V$30=V40,1,0)+IF($W$30=W40,1,0)+IF($X$30=X40,1,0)+IF($Y$30=Y40,1,0)+IF($Z$30=Z40,1,0)+IF($AA$30=AA40,1,0)+IF($AB$30=AB40,1,0)+IF($AC$30=AC40,1,0)+IF($AD$30=AD40,1,0)+IF($AE$30=AE40,1,0)</f>
        <v>0</v>
      </c>
      <c r="BJ40" s="538"/>
      <c r="BK40" s="210"/>
      <c r="BL40" s="537">
        <f>IF($AH$30=AH40,1,0)+IF($AI$30=AI40,1,0)+IF($AL$30=AL40,1,0)+IF($AM$30=AM40,1,0)+IF($AP$30=AP40,1,0)</f>
        <v>0</v>
      </c>
      <c r="BM40" s="538"/>
      <c r="CR40" s="14"/>
    </row>
    <row r="41" spans="1:96" ht="9.75" customHeight="1" outlineLevel="3">
      <c r="A41" s="499"/>
      <c r="B41" s="526"/>
      <c r="C41" s="528"/>
      <c r="D41" s="528"/>
      <c r="E41" s="530"/>
      <c r="F41" s="530"/>
      <c r="G41" s="532"/>
      <c r="H41" s="507"/>
      <c r="I41" s="233"/>
      <c r="J41" s="509"/>
      <c r="K41" s="487"/>
      <c r="L41" s="487"/>
      <c r="M41" s="487"/>
      <c r="N41" s="505"/>
      <c r="O41" s="491"/>
      <c r="P41" s="487"/>
      <c r="Q41" s="487"/>
      <c r="R41" s="487"/>
      <c r="S41" s="505"/>
      <c r="T41" s="491"/>
      <c r="U41" s="487"/>
      <c r="V41" s="487"/>
      <c r="W41" s="487"/>
      <c r="X41" s="487"/>
      <c r="Y41" s="491"/>
      <c r="Z41" s="487"/>
      <c r="AA41" s="487"/>
      <c r="AB41" s="487"/>
      <c r="AC41" s="505"/>
      <c r="AD41" s="487"/>
      <c r="AE41" s="524"/>
      <c r="AF41" s="203">
        <v>0</v>
      </c>
      <c r="AG41" s="493"/>
      <c r="AH41" s="489"/>
      <c r="AI41" s="497"/>
      <c r="AJ41" s="454">
        <v>0</v>
      </c>
      <c r="AK41" s="493"/>
      <c r="AL41" s="489"/>
      <c r="AM41" s="495"/>
      <c r="AN41" s="454">
        <v>0</v>
      </c>
      <c r="AO41" s="493"/>
      <c r="AP41" s="495"/>
      <c r="AQ41" s="44"/>
      <c r="AR41" s="483"/>
      <c r="AS41" s="198"/>
      <c r="AT41" s="485"/>
      <c r="AU41" s="199"/>
      <c r="AV41" s="501"/>
      <c r="AW41" s="503"/>
      <c r="AX41" s="64"/>
      <c r="AY41" s="546"/>
      <c r="BA41" s="106"/>
      <c r="BB41" s="483"/>
      <c r="BC41" s="535"/>
      <c r="BD41" s="536"/>
      <c r="BE41" s="211"/>
      <c r="BF41" s="539"/>
      <c r="BG41" s="540"/>
      <c r="BH41" s="210"/>
      <c r="BI41" s="539"/>
      <c r="BJ41" s="540"/>
      <c r="BK41" s="210"/>
      <c r="BL41" s="539"/>
      <c r="BM41" s="540"/>
      <c r="CR41" s="14"/>
    </row>
    <row r="42" spans="1:68" ht="9.75" customHeight="1" outlineLevel="3">
      <c r="A42" s="498">
        <v>6</v>
      </c>
      <c r="B42" s="525"/>
      <c r="C42" s="527"/>
      <c r="D42" s="527"/>
      <c r="E42" s="529"/>
      <c r="F42" s="529"/>
      <c r="G42" s="531"/>
      <c r="H42" s="506"/>
      <c r="I42" s="233"/>
      <c r="J42" s="508"/>
      <c r="K42" s="486"/>
      <c r="L42" s="486"/>
      <c r="M42" s="486"/>
      <c r="N42" s="504"/>
      <c r="O42" s="490"/>
      <c r="P42" s="486"/>
      <c r="Q42" s="486"/>
      <c r="R42" s="486"/>
      <c r="S42" s="504"/>
      <c r="T42" s="490"/>
      <c r="U42" s="486"/>
      <c r="V42" s="486"/>
      <c r="W42" s="486"/>
      <c r="X42" s="486"/>
      <c r="Y42" s="490"/>
      <c r="Z42" s="486"/>
      <c r="AA42" s="486"/>
      <c r="AB42" s="486"/>
      <c r="AC42" s="504"/>
      <c r="AD42" s="486"/>
      <c r="AE42" s="523"/>
      <c r="AF42" s="203">
        <v>0</v>
      </c>
      <c r="AG42" s="492">
        <f>IF(($AF42)*OR($AF43)=0,SUM(INT($AF42)+INT($AF43)),SUM(INT($AF42)+INT($AF43))/2)</f>
        <v>0</v>
      </c>
      <c r="AH42" s="488"/>
      <c r="AI42" s="496"/>
      <c r="AJ42" s="454">
        <v>0</v>
      </c>
      <c r="AK42" s="492">
        <f>IF(($AJ42)*OR($AJ43)=0,SUM(INT($AJ42)+INT($AJ43)),SUM(INT($AJ42)+INT($AJ43))/2)</f>
        <v>0</v>
      </c>
      <c r="AL42" s="488"/>
      <c r="AM42" s="494"/>
      <c r="AN42" s="454">
        <v>0</v>
      </c>
      <c r="AO42" s="492">
        <f>IF(($AN42)*OR($AN43)=0,SUM(INT($AN42)+INT($AN43)),SUM(INT($AN42)+INT($AN43))/2)</f>
        <v>0</v>
      </c>
      <c r="AP42" s="494"/>
      <c r="AQ42" s="44"/>
      <c r="AR42" s="482">
        <f>AG42+AK42+AO42</f>
        <v>0</v>
      </c>
      <c r="AS42" s="198"/>
      <c r="AT42" s="484">
        <f>IF(($H42-$G42-$BC42)&lt;=$C$13,0,(((INT(((HOUR($H42-$G42-$C$13)*3600)+(MINUTE($H42-$G42-$C$13)*60)+SECOND($H42-$G42-$C$13)-1)/($C$14*60)))+1)*-1))</f>
        <v>0</v>
      </c>
      <c r="AU42" s="199"/>
      <c r="AV42" s="500">
        <f>IF($J$30=J42,1,0)+IF($K$30=K42,1,0)+IF($L$30=L42,1,0)+IF($M$30=M42,1,0)+IF($N$30=N42,1,0)+IF($O$30=O42,1,0)+IF($P$30=P42,1,0)+IF($Q$30=Q42,1,0)+IF($R$30=R42,1,0)+IF($S$30=S42,1,0)+IF($T$30=T42,1,0)+IF($U$30=U42,1,0)+IF($V$30=V42,1,0)+IF($W$30=W42,1,0)+IF($X$30=X42,1,0)+IF($Y$30=Y42,1,0)+IF($Z$30=Z42,1,0)+IF($AA$30=AA42,1,0)+IF($AB$30=AB42,1,0)+IF($AC$30=AC42,1,0)+IF($AD$30=AD42,1,0)+IF($AE$30=AE42,1,0)+IF($AH$30=AH42,1,0)+IF($AI$30=AI42,1,0)+IF($AL$30=AL42,1,0)+IF($AM$30=AM42,1,0)+IF($AP$30=AP42,1,0)+AT42</f>
        <v>0</v>
      </c>
      <c r="AW42" s="502">
        <f>AR42+(IF($AH$30=$AH42,0,(IF($AH42="X",E$12,(IF($AH42=0,0,C$8))))))+(IF($AI$30=$AI42,0,(IF($AI42="X",E$12,(IF($AI42=0,0,C$8))))))+(IF($AL$30=$AL42,0,(IF($AL42="X",E$12,(IF($AL42=0,0,C$9))))))+(IF($AM$30=$AM42,0,(IF($AM42="X",E$12,(IF($AM42=0,0,C$9))))))+(IF($AP$30=$AP42,0,(IF($AP42="X",E$12,(IF($AP42=0,0,C$10))))))</f>
        <v>0</v>
      </c>
      <c r="AX42" s="64"/>
      <c r="AY42" s="546">
        <v>0</v>
      </c>
      <c r="BA42" s="106"/>
      <c r="BB42" s="482">
        <v>6</v>
      </c>
      <c r="BC42" s="533"/>
      <c r="BD42" s="534"/>
      <c r="BE42" s="211"/>
      <c r="BF42" s="537">
        <f>(IF($AH$30=$AH42,0,(IF($AH42="X",E$12,(IF($AH42=0,0,C$8))))))+(IF($AI$30=$AI42,0,(IF($AI42="X",E$12,(IF($AI42=0,0,C$8))))))+(IF($AL$30=$AL42,0,(IF($AL42="X",E$12,(IF($AL42=0,0,C$9))))))+(IF($AM$30=$AM42,0,(IF($AM42="X",E$12,(IF($AM42=0,0,C$9))))))+(IF($AP$30=$AP42,0,(IF($AP42="X",E$12,(IF($AP42=0,0,C$10))))))</f>
        <v>0</v>
      </c>
      <c r="BG42" s="538"/>
      <c r="BH42" s="210"/>
      <c r="BI42" s="537">
        <f>IF($J$30=J42,1,0)+IF($K$30=K42,1,0)+IF($L$30=L42,1,0)+IF($M$30=M42,1,0)+IF($N$30=N42,1,0)+IF($O$30=O42,1,0)+IF($P$30=P42,1,0)+IF($Q$30=Q42,1,0)+IF($R$30=R42,1,0)+IF($S$30=S42,1,0)+IF($T$30=T42,1,0)+IF($U$30=U42,1,0)+IF($V$30=V42,1,0)+IF($W$30=W42,1,0)+IF($X$30=X42,1,0)+IF($Y$30=Y42,1,0)+IF($Z$30=Z42,1,0)+IF($AA$30=AA42,1,0)+IF($AB$30=AB42,1,0)+IF($AC$30=AC42,1,0)+IF($AD$30=AD42,1,0)+IF($AE$30=AE42,1,0)</f>
        <v>0</v>
      </c>
      <c r="BJ42" s="538"/>
      <c r="BK42" s="210"/>
      <c r="BL42" s="537">
        <f>IF($AH$30=AH42,1,0)+IF($AI$30=AI42,1,0)+IF($AL$30=AL42,1,0)+IF($AM$30=AM42,1,0)+IF($AP$30=AP42,1,0)</f>
        <v>0</v>
      </c>
      <c r="BM42" s="538"/>
      <c r="BP42" s="188"/>
    </row>
    <row r="43" spans="1:65" ht="9.75" customHeight="1" outlineLevel="3">
      <c r="A43" s="499"/>
      <c r="B43" s="526"/>
      <c r="C43" s="528"/>
      <c r="D43" s="528"/>
      <c r="E43" s="530"/>
      <c r="F43" s="530"/>
      <c r="G43" s="532"/>
      <c r="H43" s="507"/>
      <c r="I43" s="233"/>
      <c r="J43" s="509"/>
      <c r="K43" s="487"/>
      <c r="L43" s="487"/>
      <c r="M43" s="487"/>
      <c r="N43" s="505"/>
      <c r="O43" s="491"/>
      <c r="P43" s="487"/>
      <c r="Q43" s="487"/>
      <c r="R43" s="487"/>
      <c r="S43" s="505"/>
      <c r="T43" s="491"/>
      <c r="U43" s="487"/>
      <c r="V43" s="487"/>
      <c r="W43" s="487"/>
      <c r="X43" s="487"/>
      <c r="Y43" s="491"/>
      <c r="Z43" s="487"/>
      <c r="AA43" s="487"/>
      <c r="AB43" s="487"/>
      <c r="AC43" s="505"/>
      <c r="AD43" s="487"/>
      <c r="AE43" s="524"/>
      <c r="AF43" s="203">
        <v>0</v>
      </c>
      <c r="AG43" s="493"/>
      <c r="AH43" s="489"/>
      <c r="AI43" s="497"/>
      <c r="AJ43" s="454">
        <v>0</v>
      </c>
      <c r="AK43" s="493"/>
      <c r="AL43" s="489"/>
      <c r="AM43" s="495"/>
      <c r="AN43" s="454">
        <v>0</v>
      </c>
      <c r="AO43" s="493"/>
      <c r="AP43" s="495"/>
      <c r="AQ43" s="44"/>
      <c r="AR43" s="483"/>
      <c r="AS43" s="198"/>
      <c r="AT43" s="485"/>
      <c r="AU43" s="199"/>
      <c r="AV43" s="501"/>
      <c r="AW43" s="503"/>
      <c r="AX43" s="64"/>
      <c r="AY43" s="546"/>
      <c r="BA43" s="106"/>
      <c r="BB43" s="483"/>
      <c r="BC43" s="535"/>
      <c r="BD43" s="536"/>
      <c r="BE43" s="211"/>
      <c r="BF43" s="539"/>
      <c r="BG43" s="540"/>
      <c r="BH43" s="210"/>
      <c r="BI43" s="539"/>
      <c r="BJ43" s="540"/>
      <c r="BK43" s="210"/>
      <c r="BL43" s="539"/>
      <c r="BM43" s="540"/>
    </row>
    <row r="44" spans="1:75" ht="9.75" customHeight="1" outlineLevel="3">
      <c r="A44" s="498">
        <v>7</v>
      </c>
      <c r="B44" s="525"/>
      <c r="C44" s="527"/>
      <c r="D44" s="527"/>
      <c r="E44" s="529"/>
      <c r="F44" s="529"/>
      <c r="G44" s="531"/>
      <c r="H44" s="506"/>
      <c r="I44" s="233"/>
      <c r="J44" s="508"/>
      <c r="K44" s="486"/>
      <c r="L44" s="486"/>
      <c r="M44" s="486"/>
      <c r="N44" s="504"/>
      <c r="O44" s="490"/>
      <c r="P44" s="486"/>
      <c r="Q44" s="486"/>
      <c r="R44" s="486"/>
      <c r="S44" s="504"/>
      <c r="T44" s="490"/>
      <c r="U44" s="486"/>
      <c r="V44" s="486"/>
      <c r="W44" s="486"/>
      <c r="X44" s="486"/>
      <c r="Y44" s="490"/>
      <c r="Z44" s="486"/>
      <c r="AA44" s="486"/>
      <c r="AB44" s="486"/>
      <c r="AC44" s="504"/>
      <c r="AD44" s="486"/>
      <c r="AE44" s="523"/>
      <c r="AF44" s="203">
        <v>0</v>
      </c>
      <c r="AG44" s="492">
        <f>IF(($AF44)*OR($AF45)=0,SUM(INT($AF44)+INT($AF45)),SUM(INT($AF44)+INT($AF45))/2)</f>
        <v>0</v>
      </c>
      <c r="AH44" s="488"/>
      <c r="AI44" s="496"/>
      <c r="AJ44" s="454">
        <v>0</v>
      </c>
      <c r="AK44" s="492">
        <f>IF(($AJ44)*OR($AJ45)=0,SUM(INT($AJ44)+INT($AJ45)),SUM(INT($AJ44)+INT($AJ45))/2)</f>
        <v>0</v>
      </c>
      <c r="AL44" s="488"/>
      <c r="AM44" s="494"/>
      <c r="AN44" s="454">
        <v>0</v>
      </c>
      <c r="AO44" s="492">
        <f>IF(($AN44)*OR($AN45)=0,SUM(INT($AN44)+INT($AN45)),SUM(INT($AN44)+INT($AN45))/2)</f>
        <v>0</v>
      </c>
      <c r="AP44" s="494"/>
      <c r="AQ44" s="44"/>
      <c r="AR44" s="482">
        <f>AG44+AK44+AO44</f>
        <v>0</v>
      </c>
      <c r="AS44" s="198"/>
      <c r="AT44" s="484">
        <f>IF(($H44-$G44-$BC44)&lt;=$C$13,0,(((INT(((HOUR($H44-$G44-$C$13)*3600)+(MINUTE($H44-$G44-$C$13)*60)+SECOND($H44-$G44-$C$13)-1)/($C$14*60)))+1)*-1))</f>
        <v>0</v>
      </c>
      <c r="AU44" s="199"/>
      <c r="AV44" s="500">
        <f>IF($J$30=J44,1,0)+IF($K$30=K44,1,0)+IF($L$30=L44,1,0)+IF($M$30=M44,1,0)+IF($N$30=N44,1,0)+IF($O$30=O44,1,0)+IF($P$30=P44,1,0)+IF($Q$30=Q44,1,0)+IF($R$30=R44,1,0)+IF($S$30=S44,1,0)+IF($T$30=T44,1,0)+IF($U$30=U44,1,0)+IF($V$30=V44,1,0)+IF($W$30=W44,1,0)+IF($X$30=X44,1,0)+IF($Y$30=Y44,1,0)+IF($Z$30=Z44,1,0)+IF($AA$30=AA44,1,0)+IF($AB$30=AB44,1,0)+IF($AC$30=AC44,1,0)+IF($AD$30=AD44,1,0)+IF($AE$30=AE44,1,0)+IF($AH$30=AH44,1,0)+IF($AI$30=AI44,1,0)+IF($AL$30=AL44,1,0)+IF($AM$30=AM44,1,0)+IF($AP$30=AP44,1,0)+AT44</f>
        <v>0</v>
      </c>
      <c r="AW44" s="502">
        <f>AR44+(IF($AH$30=$AH44,0,(IF($AH44="X",E$12,(IF($AH44=0,0,C$8))))))+(IF($AI$30=$AI44,0,(IF($AI44="X",E$12,(IF($AI44=0,0,C$8))))))+(IF($AL$30=$AL44,0,(IF($AL44="X",E$12,(IF($AL44=0,0,C$9))))))+(IF($AM$30=$AM44,0,(IF($AM44="X",E$12,(IF($AM44=0,0,C$9))))))+(IF($AP$30=$AP44,0,(IF($AP44="X",E$12,(IF($AP44=0,0,C$10))))))</f>
        <v>0</v>
      </c>
      <c r="AX44" s="64"/>
      <c r="AY44" s="546">
        <v>0</v>
      </c>
      <c r="BA44" s="106"/>
      <c r="BB44" s="482">
        <v>7</v>
      </c>
      <c r="BC44" s="533"/>
      <c r="BD44" s="534"/>
      <c r="BE44" s="211"/>
      <c r="BF44" s="537">
        <f>(IF($AH$30=$AH44,0,(IF($AH44="X",E$12,(IF($AH44=0,0,C$8))))))+(IF($AI$30=$AI44,0,(IF($AI44="X",E$12,(IF($AI44=0,0,C$8))))))+(IF($AL$30=$AL44,0,(IF($AL44="X",E$12,(IF($AL44=0,0,C$9))))))+(IF($AM$30=$AM44,0,(IF($AM44="X",E$12,(IF($AM44=0,0,C$9))))))+(IF($AP$30=$AP44,0,(IF($AP44="X",E$12,(IF($AP44=0,0,C$10))))))</f>
        <v>0</v>
      </c>
      <c r="BG44" s="538"/>
      <c r="BH44" s="210"/>
      <c r="BI44" s="537">
        <f>IF($J$30=J44,1,0)+IF($K$30=K44,1,0)+IF($L$30=L44,1,0)+IF($M$30=M44,1,0)+IF($N$30=N44,1,0)+IF($O$30=O44,1,0)+IF($P$30=P44,1,0)+IF($Q$30=Q44,1,0)+IF($R$30=R44,1,0)+IF($S$30=S44,1,0)+IF($T$30=T44,1,0)+IF($U$30=U44,1,0)+IF($V$30=V44,1,0)+IF($W$30=W44,1,0)+IF($X$30=X44,1,0)+IF($Y$30=Y44,1,0)+IF($Z$30=Z44,1,0)+IF($AA$30=AA44,1,0)+IF($AB$30=AB44,1,0)+IF($AC$30=AC44,1,0)+IF($AD$30=AD44,1,0)+IF($AE$30=AE44,1,0)</f>
        <v>0</v>
      </c>
      <c r="BJ44" s="538"/>
      <c r="BK44" s="210"/>
      <c r="BL44" s="537">
        <f>IF($AH$30=AH44,1,0)+IF($AI$30=AI44,1,0)+IF($AL$30=AL44,1,0)+IF($AM$30=AM44,1,0)+IF($AP$30=AP44,1,0)</f>
        <v>0</v>
      </c>
      <c r="BM44" s="538"/>
      <c r="BP44" s="188"/>
      <c r="BW44" s="188"/>
    </row>
    <row r="45" spans="1:65" ht="9.75" customHeight="1" outlineLevel="3">
      <c r="A45" s="499"/>
      <c r="B45" s="526"/>
      <c r="C45" s="528"/>
      <c r="D45" s="528"/>
      <c r="E45" s="530"/>
      <c r="F45" s="530"/>
      <c r="G45" s="532"/>
      <c r="H45" s="507"/>
      <c r="I45" s="233"/>
      <c r="J45" s="509"/>
      <c r="K45" s="487"/>
      <c r="L45" s="487"/>
      <c r="M45" s="487"/>
      <c r="N45" s="505"/>
      <c r="O45" s="491"/>
      <c r="P45" s="487"/>
      <c r="Q45" s="487"/>
      <c r="R45" s="487"/>
      <c r="S45" s="505"/>
      <c r="T45" s="491"/>
      <c r="U45" s="487"/>
      <c r="V45" s="487"/>
      <c r="W45" s="487"/>
      <c r="X45" s="487"/>
      <c r="Y45" s="491"/>
      <c r="Z45" s="487"/>
      <c r="AA45" s="487"/>
      <c r="AB45" s="487"/>
      <c r="AC45" s="505"/>
      <c r="AD45" s="487"/>
      <c r="AE45" s="524"/>
      <c r="AF45" s="203">
        <v>0</v>
      </c>
      <c r="AG45" s="493"/>
      <c r="AH45" s="489"/>
      <c r="AI45" s="497"/>
      <c r="AJ45" s="454">
        <v>0</v>
      </c>
      <c r="AK45" s="493"/>
      <c r="AL45" s="489"/>
      <c r="AM45" s="495"/>
      <c r="AN45" s="454">
        <v>0</v>
      </c>
      <c r="AO45" s="493"/>
      <c r="AP45" s="495"/>
      <c r="AQ45" s="44"/>
      <c r="AR45" s="483"/>
      <c r="AS45" s="198"/>
      <c r="AT45" s="485"/>
      <c r="AU45" s="199"/>
      <c r="AV45" s="501"/>
      <c r="AW45" s="503"/>
      <c r="AX45" s="64"/>
      <c r="AY45" s="546"/>
      <c r="BA45" s="106"/>
      <c r="BB45" s="483"/>
      <c r="BC45" s="535"/>
      <c r="BD45" s="536"/>
      <c r="BE45" s="211"/>
      <c r="BF45" s="539"/>
      <c r="BG45" s="540"/>
      <c r="BH45" s="210"/>
      <c r="BI45" s="539"/>
      <c r="BJ45" s="540"/>
      <c r="BK45" s="210"/>
      <c r="BL45" s="539"/>
      <c r="BM45" s="540"/>
    </row>
    <row r="46" spans="1:65" ht="9.75" customHeight="1" outlineLevel="3">
      <c r="A46" s="498">
        <v>8</v>
      </c>
      <c r="B46" s="525"/>
      <c r="C46" s="527"/>
      <c r="D46" s="527"/>
      <c r="E46" s="529"/>
      <c r="F46" s="529"/>
      <c r="G46" s="531"/>
      <c r="H46" s="506"/>
      <c r="I46" s="233"/>
      <c r="J46" s="508"/>
      <c r="K46" s="486"/>
      <c r="L46" s="486"/>
      <c r="M46" s="486"/>
      <c r="N46" s="504"/>
      <c r="O46" s="490"/>
      <c r="P46" s="486"/>
      <c r="Q46" s="486"/>
      <c r="R46" s="486"/>
      <c r="S46" s="504"/>
      <c r="T46" s="490"/>
      <c r="U46" s="486"/>
      <c r="V46" s="486"/>
      <c r="W46" s="486"/>
      <c r="X46" s="486"/>
      <c r="Y46" s="490"/>
      <c r="Z46" s="486"/>
      <c r="AA46" s="486"/>
      <c r="AB46" s="486"/>
      <c r="AC46" s="504"/>
      <c r="AD46" s="486"/>
      <c r="AE46" s="523"/>
      <c r="AF46" s="203">
        <v>0</v>
      </c>
      <c r="AG46" s="492">
        <f>IF(($AF46)*OR($AF47)=0,SUM(INT($AF46)+INT($AF47)),SUM(INT($AF46)+INT($AF47))/2)</f>
        <v>0</v>
      </c>
      <c r="AH46" s="488"/>
      <c r="AI46" s="496"/>
      <c r="AJ46" s="454">
        <v>0</v>
      </c>
      <c r="AK46" s="492">
        <f>IF(($AJ46)*OR($AJ47)=0,SUM(INT($AJ46)+INT($AJ47)),SUM(INT($AJ46)+INT($AJ47))/2)</f>
        <v>0</v>
      </c>
      <c r="AL46" s="488"/>
      <c r="AM46" s="494"/>
      <c r="AN46" s="454">
        <v>0</v>
      </c>
      <c r="AO46" s="492">
        <f>IF(($AN46)*OR($AN47)=0,SUM(INT($AN46)+INT($AN47)),SUM(INT($AN46)+INT($AN47))/2)</f>
        <v>0</v>
      </c>
      <c r="AP46" s="494"/>
      <c r="AQ46" s="44"/>
      <c r="AR46" s="482">
        <f>AG46+AK46+AO46</f>
        <v>0</v>
      </c>
      <c r="AS46" s="198"/>
      <c r="AT46" s="484">
        <f>IF(($H46-$G46-$BC46)&lt;=$C$13,0,(((INT(((HOUR($H46-$G46-$C$13)*3600)+(MINUTE($H46-$G46-$C$13)*60)+SECOND($H46-$G46-$C$13)-1)/($C$14*60)))+1)*-1))</f>
        <v>0</v>
      </c>
      <c r="AU46" s="199"/>
      <c r="AV46" s="500">
        <f>IF($J$30=J46,1,0)+IF($K$30=K46,1,0)+IF($L$30=L46,1,0)+IF($M$30=M46,1,0)+IF($N$30=N46,1,0)+IF($O$30=O46,1,0)+IF($P$30=P46,1,0)+IF($Q$30=Q46,1,0)+IF($R$30=R46,1,0)+IF($S$30=S46,1,0)+IF($T$30=T46,1,0)+IF($U$30=U46,1,0)+IF($V$30=V46,1,0)+IF($W$30=W46,1,0)+IF($X$30=X46,1,0)+IF($Y$30=Y46,1,0)+IF($Z$30=Z46,1,0)+IF($AA$30=AA46,1,0)+IF($AB$30=AB46,1,0)+IF($AC$30=AC46,1,0)+IF($AD$30=AD46,1,0)+IF($AE$30=AE46,1,0)+IF($AH$30=AH46,1,0)+IF($AI$30=AI46,1,0)+IF($AL$30=AL46,1,0)+IF($AM$30=AM46,1,0)+IF($AP$30=AP46,1,0)+AT46</f>
        <v>0</v>
      </c>
      <c r="AW46" s="502">
        <f>AR46+(IF($AH$30=$AH46,0,(IF($AH46="X",E$12,(IF($AH46=0,0,C$8))))))+(IF($AI$30=$AI46,0,(IF($AI46="X",E$12,(IF($AI46=0,0,C$8))))))+(IF($AL$30=$AL46,0,(IF($AL46="X",E$12,(IF($AL46=0,0,C$9))))))+(IF($AM$30=$AM46,0,(IF($AM46="X",E$12,(IF($AM46=0,0,C$9))))))+(IF($AP$30=$AP46,0,(IF($AP46="X",E$12,(IF($AP46=0,0,C$10))))))</f>
        <v>0</v>
      </c>
      <c r="AX46" s="64"/>
      <c r="AY46" s="546">
        <v>0</v>
      </c>
      <c r="BA46" s="106"/>
      <c r="BB46" s="482">
        <v>8</v>
      </c>
      <c r="BC46" s="533"/>
      <c r="BD46" s="534"/>
      <c r="BE46" s="211"/>
      <c r="BF46" s="537">
        <f>(IF($AH$30=$AH46,0,(IF($AH46="X",E$12,(IF($AH46=0,0,C$8))))))+(IF($AI$30=$AI46,0,(IF($AI46="X",E$12,(IF($AI46=0,0,C$8))))))+(IF($AL$30=$AL46,0,(IF($AL46="X",E$12,(IF($AL46=0,0,C$9))))))+(IF($AM$30=$AM46,0,(IF($AM46="X",E$12,(IF($AM46=0,0,C$9))))))+(IF($AP$30=$AP46,0,(IF($AP46="X",E$12,(IF($AP46=0,0,C$10))))))</f>
        <v>0</v>
      </c>
      <c r="BG46" s="538"/>
      <c r="BH46" s="210"/>
      <c r="BI46" s="537">
        <f>IF($J$30=J46,1,0)+IF($K$30=K46,1,0)+IF($L$30=L46,1,0)+IF($M$30=M46,1,0)+IF($N$30=N46,1,0)+IF($O$30=O46,1,0)+IF($P$30=P46,1,0)+IF($Q$30=Q46,1,0)+IF($R$30=R46,1,0)+IF($S$30=S46,1,0)+IF($T$30=T46,1,0)+IF($U$30=U46,1,0)+IF($V$30=V46,1,0)+IF($W$30=W46,1,0)+IF($X$30=X46,1,0)+IF($Y$30=Y46,1,0)+IF($Z$30=Z46,1,0)+IF($AA$30=AA46,1,0)+IF($AB$30=AB46,1,0)+IF($AC$30=AC46,1,0)+IF($AD$30=AD46,1,0)+IF($AE$30=AE46,1,0)</f>
        <v>0</v>
      </c>
      <c r="BJ46" s="538"/>
      <c r="BK46" s="210"/>
      <c r="BL46" s="537">
        <f>IF($AH$30=AH46,1,0)+IF($AI$30=AI46,1,0)+IF($AL$30=AL46,1,0)+IF($AM$30=AM46,1,0)+IF($AP$30=AP46,1,0)</f>
        <v>0</v>
      </c>
      <c r="BM46" s="538"/>
    </row>
    <row r="47" spans="1:65" ht="9.75" customHeight="1" outlineLevel="3">
      <c r="A47" s="499"/>
      <c r="B47" s="526"/>
      <c r="C47" s="528"/>
      <c r="D47" s="528"/>
      <c r="E47" s="530"/>
      <c r="F47" s="530"/>
      <c r="G47" s="532"/>
      <c r="H47" s="507"/>
      <c r="I47" s="233"/>
      <c r="J47" s="509"/>
      <c r="K47" s="487"/>
      <c r="L47" s="487"/>
      <c r="M47" s="487"/>
      <c r="N47" s="505"/>
      <c r="O47" s="491"/>
      <c r="P47" s="487"/>
      <c r="Q47" s="487"/>
      <c r="R47" s="487"/>
      <c r="S47" s="505"/>
      <c r="T47" s="491"/>
      <c r="U47" s="487"/>
      <c r="V47" s="487"/>
      <c r="W47" s="487"/>
      <c r="X47" s="487"/>
      <c r="Y47" s="491"/>
      <c r="Z47" s="487"/>
      <c r="AA47" s="487"/>
      <c r="AB47" s="487"/>
      <c r="AC47" s="505"/>
      <c r="AD47" s="487"/>
      <c r="AE47" s="524"/>
      <c r="AF47" s="203">
        <v>0</v>
      </c>
      <c r="AG47" s="493"/>
      <c r="AH47" s="489"/>
      <c r="AI47" s="497"/>
      <c r="AJ47" s="454">
        <v>0</v>
      </c>
      <c r="AK47" s="493"/>
      <c r="AL47" s="489"/>
      <c r="AM47" s="495"/>
      <c r="AN47" s="454">
        <v>0</v>
      </c>
      <c r="AO47" s="493"/>
      <c r="AP47" s="495"/>
      <c r="AQ47" s="44"/>
      <c r="AR47" s="483"/>
      <c r="AS47" s="198"/>
      <c r="AT47" s="485"/>
      <c r="AU47" s="199"/>
      <c r="AV47" s="501"/>
      <c r="AW47" s="503"/>
      <c r="AX47" s="64"/>
      <c r="AY47" s="546"/>
      <c r="BA47" s="106"/>
      <c r="BB47" s="483"/>
      <c r="BC47" s="535"/>
      <c r="BD47" s="536"/>
      <c r="BE47" s="211"/>
      <c r="BF47" s="539"/>
      <c r="BG47" s="540"/>
      <c r="BH47" s="210"/>
      <c r="BI47" s="539"/>
      <c r="BJ47" s="540"/>
      <c r="BK47" s="210"/>
      <c r="BL47" s="539"/>
      <c r="BM47" s="540"/>
    </row>
    <row r="48" spans="1:65" ht="9.75" customHeight="1" outlineLevel="3">
      <c r="A48" s="498">
        <v>9</v>
      </c>
      <c r="B48" s="525"/>
      <c r="C48" s="527"/>
      <c r="D48" s="527"/>
      <c r="E48" s="529"/>
      <c r="F48" s="529"/>
      <c r="G48" s="531"/>
      <c r="H48" s="506"/>
      <c r="I48" s="233"/>
      <c r="J48" s="508"/>
      <c r="K48" s="486"/>
      <c r="L48" s="486"/>
      <c r="M48" s="486"/>
      <c r="N48" s="504"/>
      <c r="O48" s="490"/>
      <c r="P48" s="486"/>
      <c r="Q48" s="486"/>
      <c r="R48" s="486"/>
      <c r="S48" s="504"/>
      <c r="T48" s="490"/>
      <c r="U48" s="486"/>
      <c r="V48" s="486"/>
      <c r="W48" s="486"/>
      <c r="X48" s="486"/>
      <c r="Y48" s="490"/>
      <c r="Z48" s="486"/>
      <c r="AA48" s="486"/>
      <c r="AB48" s="486"/>
      <c r="AC48" s="504"/>
      <c r="AD48" s="486"/>
      <c r="AE48" s="523"/>
      <c r="AF48" s="203">
        <v>0</v>
      </c>
      <c r="AG48" s="492">
        <f>IF(($AF48)*OR($AF49)=0,SUM(INT($AF48)+INT($AF49)),SUM(INT($AF48)+INT($AF49))/2)</f>
        <v>0</v>
      </c>
      <c r="AH48" s="488"/>
      <c r="AI48" s="496"/>
      <c r="AJ48" s="454">
        <v>0</v>
      </c>
      <c r="AK48" s="492">
        <f>IF(($AJ48)*OR($AJ49)=0,SUM(INT($AJ48)+INT($AJ49)),SUM(INT($AJ48)+INT($AJ49))/2)</f>
        <v>0</v>
      </c>
      <c r="AL48" s="488"/>
      <c r="AM48" s="494"/>
      <c r="AN48" s="454">
        <v>0</v>
      </c>
      <c r="AO48" s="492">
        <f>IF(($AN48)*OR($AN49)=0,SUM(INT($AN48)+INT($AN49)),SUM(INT($AN48)+INT($AN49))/2)</f>
        <v>0</v>
      </c>
      <c r="AP48" s="494"/>
      <c r="AQ48" s="44"/>
      <c r="AR48" s="482">
        <f>AG48+AK48+AO48</f>
        <v>0</v>
      </c>
      <c r="AS48" s="198"/>
      <c r="AT48" s="484">
        <f>IF(($H48-$G48-$BC48)&lt;=$C$13,0,(((INT(((HOUR($H48-$G48-$C$13)*3600)+(MINUTE($H48-$G48-$C$13)*60)+SECOND($H48-$G48-$C$13)-1)/($C$14*60)))+1)*-1))</f>
        <v>0</v>
      </c>
      <c r="AU48" s="199"/>
      <c r="AV48" s="500">
        <f>IF($J$30=J48,1,0)+IF($K$30=K48,1,0)+IF($L$30=L48,1,0)+IF($M$30=M48,1,0)+IF($N$30=N48,1,0)+IF($O$30=O48,1,0)+IF($P$30=P48,1,0)+IF($Q$30=Q48,1,0)+IF($R$30=R48,1,0)+IF($S$30=S48,1,0)+IF($T$30=T48,1,0)+IF($U$30=U48,1,0)+IF($V$30=V48,1,0)+IF($W$30=W48,1,0)+IF($X$30=X48,1,0)+IF($Y$30=Y48,1,0)+IF($Z$30=Z48,1,0)+IF($AA$30=AA48,1,0)+IF($AB$30=AB48,1,0)+IF($AC$30=AC48,1,0)+IF($AD$30=AD48,1,0)+IF($AE$30=AE48,1,0)+IF($AH$30=AH48,1,0)+IF($AI$30=AI48,1,0)+IF($AL$30=AL48,1,0)+IF($AM$30=AM48,1,0)+IF($AP$30=AP48,1,0)+AT48</f>
        <v>0</v>
      </c>
      <c r="AW48" s="502">
        <f>AR48+(IF($AH$30=$AH48,0,(IF($AH48="X",E$12,(IF($AH48=0,0,C$8))))))+(IF($AI$30=$AI48,0,(IF($AI48="X",E$12,(IF($AI48=0,0,C$8))))))+(IF($AL$30=$AL48,0,(IF($AL48="X",E$12,(IF($AL48=0,0,C$9))))))+(IF($AM$30=$AM48,0,(IF($AM48="X",E$12,(IF($AM48=0,0,C$9))))))+(IF($AP$30=$AP48,0,(IF($AP48="X",E$12,(IF($AP48=0,0,C$10))))))</f>
        <v>0</v>
      </c>
      <c r="AX48" s="64"/>
      <c r="AY48" s="546">
        <v>0</v>
      </c>
      <c r="BA48" s="106"/>
      <c r="BB48" s="482">
        <v>9</v>
      </c>
      <c r="BC48" s="533"/>
      <c r="BD48" s="534"/>
      <c r="BE48" s="211"/>
      <c r="BF48" s="537">
        <f>(IF($AH$30=$AH48,0,(IF($AH48="X",E$12,(IF($AH48=0,0,C$8))))))+(IF($AI$30=$AI48,0,(IF($AI48="X",E$12,(IF($AI48=0,0,C$8))))))+(IF($AL$30=$AL48,0,(IF($AL48="X",E$12,(IF($AL48=0,0,C$9))))))+(IF($AM$30=$AM48,0,(IF($AM48="X",E$12,(IF($AM48=0,0,C$9))))))+(IF($AP$30=$AP48,0,(IF($AP48="X",E$12,(IF($AP48=0,0,C$10))))))</f>
        <v>0</v>
      </c>
      <c r="BG48" s="538"/>
      <c r="BH48" s="210"/>
      <c r="BI48" s="537">
        <f>IF($J$30=J48,1,0)+IF($K$30=K48,1,0)+IF($L$30=L48,1,0)+IF($M$30=M48,1,0)+IF($N$30=N48,1,0)+IF($O$30=O48,1,0)+IF($P$30=P48,1,0)+IF($Q$30=Q48,1,0)+IF($R$30=R48,1,0)+IF($S$30=S48,1,0)+IF($T$30=T48,1,0)+IF($U$30=U48,1,0)+IF($V$30=V48,1,0)+IF($W$30=W48,1,0)+IF($X$30=X48,1,0)+IF($Y$30=Y48,1,0)+IF($Z$30=Z48,1,0)+IF($AA$30=AA48,1,0)+IF($AB$30=AB48,1,0)+IF($AC$30=AC48,1,0)+IF($AD$30=AD48,1,0)+IF($AE$30=AE48,1,0)</f>
        <v>0</v>
      </c>
      <c r="BJ48" s="538"/>
      <c r="BK48" s="210"/>
      <c r="BL48" s="537">
        <f>IF($AH$30=AH48,1,0)+IF($AI$30=AI48,1,0)+IF($AL$30=AL48,1,0)+IF($AM$30=AM48,1,0)+IF($AP$30=AP48,1,0)</f>
        <v>0</v>
      </c>
      <c r="BM48" s="538"/>
    </row>
    <row r="49" spans="1:65" ht="9.75" customHeight="1" outlineLevel="3">
      <c r="A49" s="499"/>
      <c r="B49" s="526"/>
      <c r="C49" s="528"/>
      <c r="D49" s="528"/>
      <c r="E49" s="530"/>
      <c r="F49" s="530"/>
      <c r="G49" s="532"/>
      <c r="H49" s="507"/>
      <c r="I49" s="233"/>
      <c r="J49" s="509"/>
      <c r="K49" s="487"/>
      <c r="L49" s="487"/>
      <c r="M49" s="487"/>
      <c r="N49" s="505"/>
      <c r="O49" s="491"/>
      <c r="P49" s="487"/>
      <c r="Q49" s="487"/>
      <c r="R49" s="487"/>
      <c r="S49" s="505"/>
      <c r="T49" s="491"/>
      <c r="U49" s="487"/>
      <c r="V49" s="487"/>
      <c r="W49" s="487"/>
      <c r="X49" s="487"/>
      <c r="Y49" s="491"/>
      <c r="Z49" s="487"/>
      <c r="AA49" s="487"/>
      <c r="AB49" s="487"/>
      <c r="AC49" s="505"/>
      <c r="AD49" s="487"/>
      <c r="AE49" s="524"/>
      <c r="AF49" s="203">
        <v>0</v>
      </c>
      <c r="AG49" s="493"/>
      <c r="AH49" s="489"/>
      <c r="AI49" s="497"/>
      <c r="AJ49" s="454">
        <v>0</v>
      </c>
      <c r="AK49" s="493"/>
      <c r="AL49" s="489"/>
      <c r="AM49" s="495"/>
      <c r="AN49" s="454">
        <v>0</v>
      </c>
      <c r="AO49" s="493"/>
      <c r="AP49" s="495"/>
      <c r="AQ49" s="44"/>
      <c r="AR49" s="483"/>
      <c r="AS49" s="198"/>
      <c r="AT49" s="485"/>
      <c r="AU49" s="199"/>
      <c r="AV49" s="501"/>
      <c r="AW49" s="503"/>
      <c r="AX49" s="64"/>
      <c r="AY49" s="546"/>
      <c r="BA49" s="106"/>
      <c r="BB49" s="483"/>
      <c r="BC49" s="535"/>
      <c r="BD49" s="536"/>
      <c r="BE49" s="211"/>
      <c r="BF49" s="539"/>
      <c r="BG49" s="540"/>
      <c r="BH49" s="210"/>
      <c r="BI49" s="539"/>
      <c r="BJ49" s="540"/>
      <c r="BK49" s="210"/>
      <c r="BL49" s="539"/>
      <c r="BM49" s="540"/>
    </row>
    <row r="50" spans="1:65" ht="9.75" customHeight="1" outlineLevel="3">
      <c r="A50" s="498">
        <v>10</v>
      </c>
      <c r="B50" s="525"/>
      <c r="C50" s="527"/>
      <c r="D50" s="527"/>
      <c r="E50" s="529"/>
      <c r="F50" s="529"/>
      <c r="G50" s="531"/>
      <c r="H50" s="506"/>
      <c r="I50" s="233"/>
      <c r="J50" s="508"/>
      <c r="K50" s="486"/>
      <c r="L50" s="486"/>
      <c r="M50" s="486"/>
      <c r="N50" s="504"/>
      <c r="O50" s="490"/>
      <c r="P50" s="486"/>
      <c r="Q50" s="486"/>
      <c r="R50" s="486"/>
      <c r="S50" s="504"/>
      <c r="T50" s="490"/>
      <c r="U50" s="486"/>
      <c r="V50" s="486"/>
      <c r="W50" s="486"/>
      <c r="X50" s="486"/>
      <c r="Y50" s="490"/>
      <c r="Z50" s="486"/>
      <c r="AA50" s="486"/>
      <c r="AB50" s="486"/>
      <c r="AC50" s="504"/>
      <c r="AD50" s="486"/>
      <c r="AE50" s="523"/>
      <c r="AF50" s="203">
        <v>0</v>
      </c>
      <c r="AG50" s="492">
        <f>IF(($AF50)*OR($AF51)=0,SUM(INT($AF50)+INT($AF51)),SUM(INT($AF50)+INT($AF51))/2)</f>
        <v>0</v>
      </c>
      <c r="AH50" s="488"/>
      <c r="AI50" s="496"/>
      <c r="AJ50" s="454">
        <v>0</v>
      </c>
      <c r="AK50" s="492">
        <f>IF(($AJ50)*OR($AJ51)=0,SUM(INT($AJ50)+INT($AJ51)),SUM(INT($AJ50)+INT($AJ51))/2)</f>
        <v>0</v>
      </c>
      <c r="AL50" s="488"/>
      <c r="AM50" s="494"/>
      <c r="AN50" s="454">
        <v>0</v>
      </c>
      <c r="AO50" s="492">
        <f>IF(($AN50)*OR($AN51)=0,SUM(INT($AN50)+INT($AN51)),SUM(INT($AN50)+INT($AN51))/2)</f>
        <v>0</v>
      </c>
      <c r="AP50" s="494"/>
      <c r="AQ50" s="44"/>
      <c r="AR50" s="482">
        <f>AG50+AK50+AO50</f>
        <v>0</v>
      </c>
      <c r="AS50" s="198"/>
      <c r="AT50" s="484">
        <f>IF(($H50-$G50-$BC50)&lt;=$C$13,0,(((INT(((HOUR($H50-$G50-$C$13)*3600)+(MINUTE($H50-$G50-$C$13)*60)+SECOND($H50-$G50-$C$13)-1)/($C$14*60)))+1)*-1))</f>
        <v>0</v>
      </c>
      <c r="AU50" s="199"/>
      <c r="AV50" s="500">
        <f>IF($J$30=J50,1,0)+IF($K$30=K50,1,0)+IF($L$30=L50,1,0)+IF($M$30=M50,1,0)+IF($N$30=N50,1,0)+IF($O$30=O50,1,0)+IF($P$30=P50,1,0)+IF($Q$30=Q50,1,0)+IF($R$30=R50,1,0)+IF($S$30=S50,1,0)+IF($T$30=T50,1,0)+IF($U$30=U50,1,0)+IF($V$30=V50,1,0)+IF($W$30=W50,1,0)+IF($X$30=X50,1,0)+IF($Y$30=Y50,1,0)+IF($Z$30=Z50,1,0)+IF($AA$30=AA50,1,0)+IF($AB$30=AB50,1,0)+IF($AC$30=AC50,1,0)+IF($AD$30=AD50,1,0)+IF($AE$30=AE50,1,0)+IF($AH$30=AH50,1,0)+IF($AI$30=AI50,1,0)+IF($AL$30=AL50,1,0)+IF($AM$30=AM50,1,0)+IF($AP$30=AP50,1,0)+AT50</f>
        <v>0</v>
      </c>
      <c r="AW50" s="502">
        <f>AR50+(IF($AH$30=$AH50,0,(IF($AH50="X",E$12,(IF($AH50=0,0,C$8))))))+(IF($AI$30=$AI50,0,(IF($AI50="X",E$12,(IF($AI50=0,0,C$8))))))+(IF($AL$30=$AL50,0,(IF($AL50="X",E$12,(IF($AL50=0,0,C$9))))))+(IF($AM$30=$AM50,0,(IF($AM50="X",E$12,(IF($AM50=0,0,C$9))))))+(IF($AP$30=$AP50,0,(IF($AP50="X",E$12,(IF($AP50=0,0,C$10))))))</f>
        <v>0</v>
      </c>
      <c r="AX50" s="64"/>
      <c r="AY50" s="546">
        <v>0</v>
      </c>
      <c r="BA50" s="106"/>
      <c r="BB50" s="482">
        <v>10</v>
      </c>
      <c r="BC50" s="533"/>
      <c r="BD50" s="534"/>
      <c r="BE50" s="211"/>
      <c r="BF50" s="537">
        <f>(IF($AH$30=$AH50,0,(IF($AH50="X",E$12,(IF($AH50=0,0,C$8))))))+(IF($AI$30=$AI50,0,(IF($AI50="X",E$12,(IF($AI50=0,0,C$8))))))+(IF($AL$30=$AL50,0,(IF($AL50="X",E$12,(IF($AL50=0,0,C$9))))))+(IF($AM$30=$AM50,0,(IF($AM50="X",E$12,(IF($AM50=0,0,C$9))))))+(IF($AP$30=$AP50,0,(IF($AP50="X",E$12,(IF($AP50=0,0,C$10))))))</f>
        <v>0</v>
      </c>
      <c r="BG50" s="538"/>
      <c r="BH50" s="210"/>
      <c r="BI50" s="537">
        <f>IF($J$30=J50,1,0)+IF($K$30=K50,1,0)+IF($L$30=L50,1,0)+IF($M$30=M50,1,0)+IF($N$30=N50,1,0)+IF($O$30=O50,1,0)+IF($P$30=P50,1,0)+IF($Q$30=Q50,1,0)+IF($R$30=R50,1,0)+IF($S$30=S50,1,0)+IF($T$30=T50,1,0)+IF($U$30=U50,1,0)+IF($V$30=V50,1,0)+IF($W$30=W50,1,0)+IF($X$30=X50,1,0)+IF($Y$30=Y50,1,0)+IF($Z$30=Z50,1,0)+IF($AA$30=AA50,1,0)+IF($AB$30=AB50,1,0)+IF($AC$30=AC50,1,0)+IF($AD$30=AD50,1,0)+IF($AE$30=AE50,1,0)</f>
        <v>0</v>
      </c>
      <c r="BJ50" s="538"/>
      <c r="BK50" s="210"/>
      <c r="BL50" s="537">
        <f>IF($AH$30=AH50,1,0)+IF($AI$30=AI50,1,0)+IF($AL$30=AL50,1,0)+IF($AM$30=AM50,1,0)+IF($AP$30=AP50,1,0)</f>
        <v>0</v>
      </c>
      <c r="BM50" s="538"/>
    </row>
    <row r="51" spans="1:65" ht="9.75" customHeight="1" outlineLevel="3">
      <c r="A51" s="499"/>
      <c r="B51" s="526"/>
      <c r="C51" s="528"/>
      <c r="D51" s="528"/>
      <c r="E51" s="530"/>
      <c r="F51" s="530"/>
      <c r="G51" s="532"/>
      <c r="H51" s="507"/>
      <c r="I51" s="233"/>
      <c r="J51" s="509"/>
      <c r="K51" s="487"/>
      <c r="L51" s="487"/>
      <c r="M51" s="487"/>
      <c r="N51" s="505"/>
      <c r="O51" s="491"/>
      <c r="P51" s="487"/>
      <c r="Q51" s="487"/>
      <c r="R51" s="487"/>
      <c r="S51" s="505"/>
      <c r="T51" s="491"/>
      <c r="U51" s="487"/>
      <c r="V51" s="487"/>
      <c r="W51" s="487"/>
      <c r="X51" s="487"/>
      <c r="Y51" s="491"/>
      <c r="Z51" s="487"/>
      <c r="AA51" s="487"/>
      <c r="AB51" s="487"/>
      <c r="AC51" s="505"/>
      <c r="AD51" s="487"/>
      <c r="AE51" s="524"/>
      <c r="AF51" s="203">
        <v>0</v>
      </c>
      <c r="AG51" s="493"/>
      <c r="AH51" s="489"/>
      <c r="AI51" s="497"/>
      <c r="AJ51" s="454">
        <v>0</v>
      </c>
      <c r="AK51" s="493"/>
      <c r="AL51" s="489"/>
      <c r="AM51" s="495"/>
      <c r="AN51" s="454">
        <v>0</v>
      </c>
      <c r="AO51" s="493"/>
      <c r="AP51" s="495"/>
      <c r="AQ51" s="44"/>
      <c r="AR51" s="483"/>
      <c r="AS51" s="198"/>
      <c r="AT51" s="485"/>
      <c r="AU51" s="199"/>
      <c r="AV51" s="501"/>
      <c r="AW51" s="503"/>
      <c r="AX51" s="64"/>
      <c r="AY51" s="546"/>
      <c r="BA51" s="106"/>
      <c r="BB51" s="483"/>
      <c r="BC51" s="535"/>
      <c r="BD51" s="536"/>
      <c r="BE51" s="211"/>
      <c r="BF51" s="539"/>
      <c r="BG51" s="540"/>
      <c r="BH51" s="210"/>
      <c r="BI51" s="539"/>
      <c r="BJ51" s="540"/>
      <c r="BK51" s="210"/>
      <c r="BL51" s="539"/>
      <c r="BM51" s="540"/>
    </row>
    <row r="52" spans="1:65" ht="9.75" customHeight="1" outlineLevel="3">
      <c r="A52" s="498">
        <v>11</v>
      </c>
      <c r="B52" s="525"/>
      <c r="C52" s="527"/>
      <c r="D52" s="527"/>
      <c r="E52" s="529"/>
      <c r="F52" s="529"/>
      <c r="G52" s="531"/>
      <c r="H52" s="506"/>
      <c r="I52" s="233"/>
      <c r="J52" s="508"/>
      <c r="K52" s="486"/>
      <c r="L52" s="486"/>
      <c r="M52" s="486"/>
      <c r="N52" s="504"/>
      <c r="O52" s="490"/>
      <c r="P52" s="486"/>
      <c r="Q52" s="486"/>
      <c r="R52" s="486"/>
      <c r="S52" s="504"/>
      <c r="T52" s="490"/>
      <c r="U52" s="486"/>
      <c r="V52" s="486"/>
      <c r="W52" s="486"/>
      <c r="X52" s="486"/>
      <c r="Y52" s="490"/>
      <c r="Z52" s="486"/>
      <c r="AA52" s="486"/>
      <c r="AB52" s="486"/>
      <c r="AC52" s="504"/>
      <c r="AD52" s="486"/>
      <c r="AE52" s="523"/>
      <c r="AF52" s="203">
        <v>0</v>
      </c>
      <c r="AG52" s="492">
        <f>IF(($AF52)*OR($AF53)=0,SUM(INT($AF52)+INT($AF53)),SUM(INT($AF52)+INT($AF53))/2)</f>
        <v>0</v>
      </c>
      <c r="AH52" s="488"/>
      <c r="AI52" s="496"/>
      <c r="AJ52" s="454">
        <v>0</v>
      </c>
      <c r="AK52" s="492">
        <f>IF(($AJ52)*OR($AJ53)=0,SUM(INT($AJ52)+INT($AJ53)),SUM(INT($AJ52)+INT($AJ53))/2)</f>
        <v>0</v>
      </c>
      <c r="AL52" s="488"/>
      <c r="AM52" s="494"/>
      <c r="AN52" s="454">
        <v>0</v>
      </c>
      <c r="AO52" s="492">
        <f>IF(($AN52)*OR($AN53)=0,SUM(INT($AN52)+INT($AN53)),SUM(INT($AN52)+INT($AN53))/2)</f>
        <v>0</v>
      </c>
      <c r="AP52" s="494"/>
      <c r="AQ52" s="44"/>
      <c r="AR52" s="482">
        <f>AG52+AK52+AO52</f>
        <v>0</v>
      </c>
      <c r="AS52" s="198"/>
      <c r="AT52" s="484">
        <f>IF(($H52-$G52-$BC52)&lt;=$C$13,0,(((INT(((HOUR($H52-$G52-$C$13)*3600)+(MINUTE($H52-$G52-$C$13)*60)+SECOND($H52-$G52-$C$13)-1)/($C$14*60)))+1)*-1))</f>
        <v>0</v>
      </c>
      <c r="AU52" s="199"/>
      <c r="AV52" s="500">
        <f>IF($J$30=J52,1,0)+IF($K$30=K52,1,0)+IF($L$30=L52,1,0)+IF($M$30=M52,1,0)+IF($N$30=N52,1,0)+IF($O$30=O52,1,0)+IF($P$30=P52,1,0)+IF($Q$30=Q52,1,0)+IF($R$30=R52,1,0)+IF($S$30=S52,1,0)+IF($T$30=T52,1,0)+IF($U$30=U52,1,0)+IF($V$30=V52,1,0)+IF($W$30=W52,1,0)+IF($X$30=X52,1,0)+IF($Y$30=Y52,1,0)+IF($Z$30=Z52,1,0)+IF($AA$30=AA52,1,0)+IF($AB$30=AB52,1,0)+IF($AC$30=AC52,1,0)+IF($AD$30=AD52,1,0)+IF($AE$30=AE52,1,0)+IF($AH$30=AH52,1,0)+IF($AI$30=AI52,1,0)+IF($AL$30=AL52,1,0)+IF($AM$30=AM52,1,0)+IF($AP$30=AP52,1,0)+AT52</f>
        <v>0</v>
      </c>
      <c r="AW52" s="502">
        <f>AR52+(IF($AH$30=$AH52,0,(IF($AH52="X",E$12,(IF($AH52=0,0,C$8))))))+(IF($AI$30=$AI52,0,(IF($AI52="X",E$12,(IF($AI52=0,0,C$8))))))+(IF($AL$30=$AL52,0,(IF($AL52="X",E$12,(IF($AL52=0,0,C$9))))))+(IF($AM$30=$AM52,0,(IF($AM52="X",E$12,(IF($AM52=0,0,C$9))))))+(IF($AP$30=$AP52,0,(IF($AP52="X",E$12,(IF($AP52=0,0,C$10))))))</f>
        <v>0</v>
      </c>
      <c r="AX52" s="64"/>
      <c r="AY52" s="546">
        <v>0</v>
      </c>
      <c r="BA52" s="106"/>
      <c r="BB52" s="482">
        <v>11</v>
      </c>
      <c r="BC52" s="533"/>
      <c r="BD52" s="534"/>
      <c r="BE52" s="211"/>
      <c r="BF52" s="537">
        <f>(IF($AH$30=$AH52,0,(IF($AH52="X",E$12,(IF($AH52=0,0,C$8))))))+(IF($AI$30=$AI52,0,(IF($AI52="X",E$12,(IF($AI52=0,0,C$8))))))+(IF($AL$30=$AL52,0,(IF($AL52="X",E$12,(IF($AL52=0,0,C$9))))))+(IF($AM$30=$AM52,0,(IF($AM52="X",E$12,(IF($AM52=0,0,C$9))))))+(IF($AP$30=$AP52,0,(IF($AP52="X",E$12,(IF($AP52=0,0,C$10))))))</f>
        <v>0</v>
      </c>
      <c r="BG52" s="538"/>
      <c r="BH52" s="210"/>
      <c r="BI52" s="537">
        <f>IF($J$30=J52,1,0)+IF($K$30=K52,1,0)+IF($L$30=L52,1,0)+IF($M$30=M52,1,0)+IF($N$30=N52,1,0)+IF($O$30=O52,1,0)+IF($P$30=P52,1,0)+IF($Q$30=Q52,1,0)+IF($R$30=R52,1,0)+IF($S$30=S52,1,0)+IF($T$30=T52,1,0)+IF($U$30=U52,1,0)+IF($V$30=V52,1,0)+IF($W$30=W52,1,0)+IF($X$30=X52,1,0)+IF($Y$30=Y52,1,0)+IF($Z$30=Z52,1,0)+IF($AA$30=AA52,1,0)+IF($AB$30=AB52,1,0)+IF($AC$30=AC52,1,0)+IF($AD$30=AD52,1,0)+IF($AE$30=AE52,1,0)</f>
        <v>0</v>
      </c>
      <c r="BJ52" s="538"/>
      <c r="BK52" s="210"/>
      <c r="BL52" s="537">
        <f>IF($AH$30=AH52,1,0)+IF($AI$30=AI52,1,0)+IF($AL$30=AL52,1,0)+IF($AM$30=AM52,1,0)+IF($AP$30=AP52,1,0)</f>
        <v>0</v>
      </c>
      <c r="BM52" s="538"/>
    </row>
    <row r="53" spans="1:65" ht="9.75" customHeight="1" outlineLevel="3">
      <c r="A53" s="499"/>
      <c r="B53" s="526"/>
      <c r="C53" s="528"/>
      <c r="D53" s="528"/>
      <c r="E53" s="530"/>
      <c r="F53" s="530"/>
      <c r="G53" s="532"/>
      <c r="H53" s="507"/>
      <c r="I53" s="233"/>
      <c r="J53" s="509"/>
      <c r="K53" s="487"/>
      <c r="L53" s="487"/>
      <c r="M53" s="487"/>
      <c r="N53" s="505"/>
      <c r="O53" s="491"/>
      <c r="P53" s="487"/>
      <c r="Q53" s="487"/>
      <c r="R53" s="487"/>
      <c r="S53" s="505"/>
      <c r="T53" s="491"/>
      <c r="U53" s="487"/>
      <c r="V53" s="487"/>
      <c r="W53" s="487"/>
      <c r="X53" s="487"/>
      <c r="Y53" s="491"/>
      <c r="Z53" s="487"/>
      <c r="AA53" s="487"/>
      <c r="AB53" s="487"/>
      <c r="AC53" s="505"/>
      <c r="AD53" s="487"/>
      <c r="AE53" s="524"/>
      <c r="AF53" s="203">
        <v>0</v>
      </c>
      <c r="AG53" s="493"/>
      <c r="AH53" s="489"/>
      <c r="AI53" s="497"/>
      <c r="AJ53" s="454">
        <v>0</v>
      </c>
      <c r="AK53" s="493"/>
      <c r="AL53" s="489"/>
      <c r="AM53" s="495"/>
      <c r="AN53" s="454">
        <v>0</v>
      </c>
      <c r="AO53" s="493"/>
      <c r="AP53" s="495"/>
      <c r="AQ53" s="44"/>
      <c r="AR53" s="483"/>
      <c r="AS53" s="198"/>
      <c r="AT53" s="485"/>
      <c r="AU53" s="199"/>
      <c r="AV53" s="501"/>
      <c r="AW53" s="503"/>
      <c r="AX53" s="64"/>
      <c r="AY53" s="546"/>
      <c r="BA53" s="106"/>
      <c r="BB53" s="483"/>
      <c r="BC53" s="535"/>
      <c r="BD53" s="536"/>
      <c r="BE53" s="211"/>
      <c r="BF53" s="539"/>
      <c r="BG53" s="540"/>
      <c r="BH53" s="210"/>
      <c r="BI53" s="539"/>
      <c r="BJ53" s="540"/>
      <c r="BK53" s="210"/>
      <c r="BL53" s="539"/>
      <c r="BM53" s="540"/>
    </row>
    <row r="54" spans="1:65" ht="9.75" customHeight="1" outlineLevel="3">
      <c r="A54" s="498">
        <v>12</v>
      </c>
      <c r="B54" s="525"/>
      <c r="C54" s="527"/>
      <c r="D54" s="527"/>
      <c r="E54" s="529"/>
      <c r="F54" s="529"/>
      <c r="G54" s="531"/>
      <c r="H54" s="506"/>
      <c r="I54" s="233"/>
      <c r="J54" s="508"/>
      <c r="K54" s="486"/>
      <c r="L54" s="486"/>
      <c r="M54" s="486"/>
      <c r="N54" s="504"/>
      <c r="O54" s="490"/>
      <c r="P54" s="486"/>
      <c r="Q54" s="486"/>
      <c r="R54" s="486"/>
      <c r="S54" s="504"/>
      <c r="T54" s="490"/>
      <c r="U54" s="486"/>
      <c r="V54" s="486"/>
      <c r="W54" s="486"/>
      <c r="X54" s="486"/>
      <c r="Y54" s="490"/>
      <c r="Z54" s="486"/>
      <c r="AA54" s="486"/>
      <c r="AB54" s="486"/>
      <c r="AC54" s="504"/>
      <c r="AD54" s="486"/>
      <c r="AE54" s="523"/>
      <c r="AF54" s="203">
        <v>0</v>
      </c>
      <c r="AG54" s="492">
        <f>IF(($AF54)*OR($AF55)=0,SUM(INT($AF54)+INT($AF55)),SUM(INT($AF54)+INT($AF55))/2)</f>
        <v>0</v>
      </c>
      <c r="AH54" s="488"/>
      <c r="AI54" s="496"/>
      <c r="AJ54" s="454">
        <v>0</v>
      </c>
      <c r="AK54" s="492">
        <f>IF(($AJ54)*OR($AJ55)=0,SUM(INT($AJ54)+INT($AJ55)),SUM(INT($AJ54)+INT($AJ55))/2)</f>
        <v>0</v>
      </c>
      <c r="AL54" s="488"/>
      <c r="AM54" s="494"/>
      <c r="AN54" s="454">
        <v>0</v>
      </c>
      <c r="AO54" s="492">
        <f>IF(($AN54)*OR($AN55)=0,SUM(INT($AN54)+INT($AN55)),SUM(INT($AN54)+INT($AN55))/2)</f>
        <v>0</v>
      </c>
      <c r="AP54" s="494"/>
      <c r="AQ54" s="44"/>
      <c r="AR54" s="482">
        <f>AG54+AK54+AO54</f>
        <v>0</v>
      </c>
      <c r="AS54" s="198"/>
      <c r="AT54" s="484">
        <f>IF(($H54-$G54-$BC54)&lt;=$C$13,0,(((INT(((HOUR($H54-$G54-$C$13)*3600)+(MINUTE($H54-$G54-$C$13)*60)+SECOND($H54-$G54-$C$13)-1)/($C$14*60)))+1)*-1))</f>
        <v>0</v>
      </c>
      <c r="AU54" s="199"/>
      <c r="AV54" s="500">
        <f>IF($J$30=J54,1,0)+IF($K$30=K54,1,0)+IF($L$30=L54,1,0)+IF($M$30=M54,1,0)+IF($N$30=N54,1,0)+IF($O$30=O54,1,0)+IF($P$30=P54,1,0)+IF($Q$30=Q54,1,0)+IF($R$30=R54,1,0)+IF($S$30=S54,1,0)+IF($T$30=T54,1,0)+IF($U$30=U54,1,0)+IF($V$30=V54,1,0)+IF($W$30=W54,1,0)+IF($X$30=X54,1,0)+IF($Y$30=Y54,1,0)+IF($Z$30=Z54,1,0)+IF($AA$30=AA54,1,0)+IF($AB$30=AB54,1,0)+IF($AC$30=AC54,1,0)+IF($AD$30=AD54,1,0)+IF($AE$30=AE54,1,0)+IF($AH$30=AH54,1,0)+IF($AI$30=AI54,1,0)+IF($AL$30=AL54,1,0)+IF($AM$30=AM54,1,0)+IF($AP$30=AP54,1,0)+AT54</f>
        <v>0</v>
      </c>
      <c r="AW54" s="502">
        <f>AR54+(IF($AH$30=$AH54,0,(IF($AH54="X",E$12,(IF($AH54=0,0,C$8))))))+(IF($AI$30=$AI54,0,(IF($AI54="X",E$12,(IF($AI54=0,0,C$8))))))+(IF($AL$30=$AL54,0,(IF($AL54="X",E$12,(IF($AL54=0,0,C$9))))))+(IF($AM$30=$AM54,0,(IF($AM54="X",E$12,(IF($AM54=0,0,C$9))))))+(IF($AP$30=$AP54,0,(IF($AP54="X",E$12,(IF($AP54=0,0,C$10))))))</f>
        <v>0</v>
      </c>
      <c r="AX54" s="64"/>
      <c r="AY54" s="546">
        <v>0</v>
      </c>
      <c r="BA54" s="106"/>
      <c r="BB54" s="482">
        <v>12</v>
      </c>
      <c r="BC54" s="533"/>
      <c r="BD54" s="534"/>
      <c r="BE54" s="211"/>
      <c r="BF54" s="537">
        <f>(IF($AH$30=$AH54,0,(IF($AH54="X",E$12,(IF($AH54=0,0,C$8))))))+(IF($AI$30=$AI54,0,(IF($AI54="X",E$12,(IF($AI54=0,0,C$8))))))+(IF($AL$30=$AL54,0,(IF($AL54="X",E$12,(IF($AL54=0,0,C$9))))))+(IF($AM$30=$AM54,0,(IF($AM54="X",E$12,(IF($AM54=0,0,C$9))))))+(IF($AP$30=$AP54,0,(IF($AP54="X",E$12,(IF($AP54=0,0,C$10))))))</f>
        <v>0</v>
      </c>
      <c r="BG54" s="538"/>
      <c r="BH54" s="210"/>
      <c r="BI54" s="537">
        <f>IF($J$30=J54,1,0)+IF($K$30=K54,1,0)+IF($L$30=L54,1,0)+IF($M$30=M54,1,0)+IF($N$30=N54,1,0)+IF($O$30=O54,1,0)+IF($P$30=P54,1,0)+IF($Q$30=Q54,1,0)+IF($R$30=R54,1,0)+IF($S$30=S54,1,0)+IF($T$30=T54,1,0)+IF($U$30=U54,1,0)+IF($V$30=V54,1,0)+IF($W$30=W54,1,0)+IF($X$30=X54,1,0)+IF($Y$30=Y54,1,0)+IF($Z$30=Z54,1,0)+IF($AA$30=AA54,1,0)+IF($AB$30=AB54,1,0)+IF($AC$30=AC54,1,0)+IF($AD$30=AD54,1,0)+IF($AE$30=AE54,1,0)</f>
        <v>0</v>
      </c>
      <c r="BJ54" s="538"/>
      <c r="BK54" s="210"/>
      <c r="BL54" s="537">
        <f>IF($AH$30=AH54,1,0)+IF($AI$30=AI54,1,0)+IF($AL$30=AL54,1,0)+IF($AM$30=AM54,1,0)+IF($AP$30=AP54,1,0)</f>
        <v>0</v>
      </c>
      <c r="BM54" s="538"/>
    </row>
    <row r="55" spans="1:93" s="3" customFormat="1" ht="9.75" customHeight="1" outlineLevel="3">
      <c r="A55" s="499"/>
      <c r="B55" s="526"/>
      <c r="C55" s="528"/>
      <c r="D55" s="528"/>
      <c r="E55" s="530"/>
      <c r="F55" s="530"/>
      <c r="G55" s="532"/>
      <c r="H55" s="507"/>
      <c r="I55" s="233"/>
      <c r="J55" s="509"/>
      <c r="K55" s="487"/>
      <c r="L55" s="487"/>
      <c r="M55" s="487"/>
      <c r="N55" s="505"/>
      <c r="O55" s="491"/>
      <c r="P55" s="487"/>
      <c r="Q55" s="487"/>
      <c r="R55" s="487"/>
      <c r="S55" s="505"/>
      <c r="T55" s="491"/>
      <c r="U55" s="487"/>
      <c r="V55" s="487"/>
      <c r="W55" s="487"/>
      <c r="X55" s="487"/>
      <c r="Y55" s="491"/>
      <c r="Z55" s="487"/>
      <c r="AA55" s="487"/>
      <c r="AB55" s="487"/>
      <c r="AC55" s="505"/>
      <c r="AD55" s="487"/>
      <c r="AE55" s="524"/>
      <c r="AF55" s="203">
        <v>0</v>
      </c>
      <c r="AG55" s="493"/>
      <c r="AH55" s="489"/>
      <c r="AI55" s="497"/>
      <c r="AJ55" s="454">
        <v>0</v>
      </c>
      <c r="AK55" s="493"/>
      <c r="AL55" s="489"/>
      <c r="AM55" s="495"/>
      <c r="AN55" s="454">
        <v>0</v>
      </c>
      <c r="AO55" s="493"/>
      <c r="AP55" s="495"/>
      <c r="AQ55" s="44"/>
      <c r="AR55" s="483"/>
      <c r="AS55" s="198"/>
      <c r="AT55" s="485"/>
      <c r="AU55" s="199"/>
      <c r="AV55" s="501"/>
      <c r="AW55" s="503"/>
      <c r="AX55" s="64"/>
      <c r="AY55" s="546"/>
      <c r="BA55" s="106"/>
      <c r="BB55" s="483"/>
      <c r="BC55" s="535"/>
      <c r="BD55" s="536"/>
      <c r="BE55" s="211"/>
      <c r="BF55" s="539"/>
      <c r="BG55" s="540"/>
      <c r="BH55" s="210"/>
      <c r="BI55" s="539"/>
      <c r="BJ55" s="540"/>
      <c r="BK55" s="210"/>
      <c r="BL55" s="539"/>
      <c r="BM55" s="540"/>
      <c r="CO55"/>
    </row>
    <row r="56" spans="1:96" ht="9.75" customHeight="1" outlineLevel="3">
      <c r="A56" s="498">
        <v>13</v>
      </c>
      <c r="B56" s="525"/>
      <c r="C56" s="527"/>
      <c r="D56" s="527"/>
      <c r="E56" s="529"/>
      <c r="F56" s="529"/>
      <c r="G56" s="531"/>
      <c r="H56" s="506"/>
      <c r="I56" s="233"/>
      <c r="J56" s="508"/>
      <c r="K56" s="486"/>
      <c r="L56" s="486"/>
      <c r="M56" s="486"/>
      <c r="N56" s="504"/>
      <c r="O56" s="490"/>
      <c r="P56" s="486"/>
      <c r="Q56" s="486"/>
      <c r="R56" s="486"/>
      <c r="S56" s="504"/>
      <c r="T56" s="490"/>
      <c r="U56" s="486"/>
      <c r="V56" s="486"/>
      <c r="W56" s="486"/>
      <c r="X56" s="486"/>
      <c r="Y56" s="490"/>
      <c r="Z56" s="486"/>
      <c r="AA56" s="486"/>
      <c r="AB56" s="486"/>
      <c r="AC56" s="504"/>
      <c r="AD56" s="486"/>
      <c r="AE56" s="523"/>
      <c r="AF56" s="203">
        <v>0</v>
      </c>
      <c r="AG56" s="492">
        <f>IF(($AF56)*OR($AF57)=0,SUM(INT($AF56)+INT($AF57)),SUM(INT($AF56)+INT($AF57))/2)</f>
        <v>0</v>
      </c>
      <c r="AH56" s="488"/>
      <c r="AI56" s="496"/>
      <c r="AJ56" s="454">
        <v>0</v>
      </c>
      <c r="AK56" s="492">
        <f>IF(($AJ56)*OR($AJ57)=0,SUM(INT($AJ56)+INT($AJ57)),SUM(INT($AJ56)+INT($AJ57))/2)</f>
        <v>0</v>
      </c>
      <c r="AL56" s="488"/>
      <c r="AM56" s="494"/>
      <c r="AN56" s="454">
        <v>0</v>
      </c>
      <c r="AO56" s="492">
        <f>IF(($AN56)*OR($AN57)=0,SUM(INT($AN56)+INT($AN57)),SUM(INT($AN56)+INT($AN57))/2)</f>
        <v>0</v>
      </c>
      <c r="AP56" s="494"/>
      <c r="AQ56" s="44"/>
      <c r="AR56" s="482">
        <f>AG56+AK56+AO56</f>
        <v>0</v>
      </c>
      <c r="AS56" s="198"/>
      <c r="AT56" s="484">
        <f>IF(($H56-$G56-$BC56)&lt;=$C$13,0,(((INT(((HOUR($H56-$G56-$C$13)*3600)+(MINUTE($H56-$G56-$C$13)*60)+SECOND($H56-$G56-$C$13)-1)/($C$14*60)))+1)*-1))</f>
        <v>0</v>
      </c>
      <c r="AU56" s="199"/>
      <c r="AV56" s="500">
        <f>IF($J$30=J56,1,0)+IF($K$30=K56,1,0)+IF($L$30=L56,1,0)+IF($M$30=M56,1,0)+IF($N$30=N56,1,0)+IF($O$30=O56,1,0)+IF($P$30=P56,1,0)+IF($Q$30=Q56,1,0)+IF($R$30=R56,1,0)+IF($S$30=S56,1,0)+IF($T$30=T56,1,0)+IF($U$30=U56,1,0)+IF($V$30=V56,1,0)+IF($W$30=W56,1,0)+IF($X$30=X56,1,0)+IF($Y$30=Y56,1,0)+IF($Z$30=Z56,1,0)+IF($AA$30=AA56,1,0)+IF($AB$30=AB56,1,0)+IF($AC$30=AC56,1,0)+IF($AD$30=AD56,1,0)+IF($AE$30=AE56,1,0)+IF($AH$30=AH56,1,0)+IF($AI$30=AI56,1,0)+IF($AL$30=AL56,1,0)+IF($AM$30=AM56,1,0)+IF($AP$30=AP56,1,0)+AT56</f>
        <v>0</v>
      </c>
      <c r="AW56" s="502">
        <f>AR56+(IF($AH$30=$AH56,0,(IF($AH56="X",E$12,(IF($AH56=0,0,C$8))))))+(IF($AI$30=$AI56,0,(IF($AI56="X",E$12,(IF($AI56=0,0,C$8))))))+(IF($AL$30=$AL56,0,(IF($AL56="X",E$12,(IF($AL56=0,0,C$9))))))+(IF($AM$30=$AM56,0,(IF($AM56="X",E$12,(IF($AM56=0,0,C$9))))))+(IF($AP$30=$AP56,0,(IF($AP56="X",E$12,(IF($AP56=0,0,C$10))))))</f>
        <v>0</v>
      </c>
      <c r="AX56" s="64"/>
      <c r="AY56" s="546">
        <v>0</v>
      </c>
      <c r="BA56" s="106"/>
      <c r="BB56" s="482">
        <v>13</v>
      </c>
      <c r="BC56" s="533"/>
      <c r="BD56" s="534"/>
      <c r="BE56" s="211"/>
      <c r="BF56" s="537">
        <f>(IF($AH$30=$AH56,0,(IF($AH56="X",E$12,(IF($AH56=0,0,C$8))))))+(IF($AI$30=$AI56,0,(IF($AI56="X",E$12,(IF($AI56=0,0,C$8))))))+(IF($AL$30=$AL56,0,(IF($AL56="X",E$12,(IF($AL56=0,0,C$9))))))+(IF($AM$30=$AM56,0,(IF($AM56="X",E$12,(IF($AM56=0,0,C$9))))))+(IF($AP$30=$AP56,0,(IF($AP56="X",E$12,(IF($AP56=0,0,C$10))))))</f>
        <v>0</v>
      </c>
      <c r="BG56" s="538"/>
      <c r="BH56" s="210"/>
      <c r="BI56" s="537">
        <f>IF($J$30=J56,1,0)+IF($K$30=K56,1,0)+IF($L$30=L56,1,0)+IF($M$30=M56,1,0)+IF($N$30=N56,1,0)+IF($O$30=O56,1,0)+IF($P$30=P56,1,0)+IF($Q$30=Q56,1,0)+IF($R$30=R56,1,0)+IF($S$30=S56,1,0)+IF($T$30=T56,1,0)+IF($U$30=U56,1,0)+IF($V$30=V56,1,0)+IF($W$30=W56,1,0)+IF($X$30=X56,1,0)+IF($Y$30=Y56,1,0)+IF($Z$30=Z56,1,0)+IF($AA$30=AA56,1,0)+IF($AB$30=AB56,1,0)+IF($AC$30=AC56,1,0)+IF($AD$30=AD56,1,0)+IF($AE$30=AE56,1,0)</f>
        <v>0</v>
      </c>
      <c r="BJ56" s="538"/>
      <c r="BK56" s="210"/>
      <c r="BL56" s="537">
        <f>IF($AH$30=AH56,1,0)+IF($AI$30=AI56,1,0)+IF($AL$30=AL56,1,0)+IF($AM$30=AM56,1,0)+IF($AP$30=AP56,1,0)</f>
        <v>0</v>
      </c>
      <c r="BM56" s="538"/>
      <c r="CR56" s="14"/>
    </row>
    <row r="57" spans="1:96" ht="9.75" customHeight="1" outlineLevel="3">
      <c r="A57" s="499"/>
      <c r="B57" s="526"/>
      <c r="C57" s="528"/>
      <c r="D57" s="528"/>
      <c r="E57" s="530"/>
      <c r="F57" s="530"/>
      <c r="G57" s="532"/>
      <c r="H57" s="507"/>
      <c r="I57" s="233"/>
      <c r="J57" s="509"/>
      <c r="K57" s="487"/>
      <c r="L57" s="487"/>
      <c r="M57" s="487"/>
      <c r="N57" s="505"/>
      <c r="O57" s="491"/>
      <c r="P57" s="487"/>
      <c r="Q57" s="487"/>
      <c r="R57" s="487"/>
      <c r="S57" s="505"/>
      <c r="T57" s="491"/>
      <c r="U57" s="487"/>
      <c r="V57" s="487"/>
      <c r="W57" s="487"/>
      <c r="X57" s="487"/>
      <c r="Y57" s="491"/>
      <c r="Z57" s="487"/>
      <c r="AA57" s="487"/>
      <c r="AB57" s="487"/>
      <c r="AC57" s="505"/>
      <c r="AD57" s="487"/>
      <c r="AE57" s="524"/>
      <c r="AF57" s="203">
        <v>0</v>
      </c>
      <c r="AG57" s="493"/>
      <c r="AH57" s="489"/>
      <c r="AI57" s="497"/>
      <c r="AJ57" s="454">
        <v>0</v>
      </c>
      <c r="AK57" s="493"/>
      <c r="AL57" s="489"/>
      <c r="AM57" s="495"/>
      <c r="AN57" s="454">
        <v>0</v>
      </c>
      <c r="AO57" s="493"/>
      <c r="AP57" s="495"/>
      <c r="AQ57" s="44"/>
      <c r="AR57" s="483"/>
      <c r="AS57" s="198"/>
      <c r="AT57" s="485"/>
      <c r="AU57" s="199"/>
      <c r="AV57" s="501"/>
      <c r="AW57" s="503"/>
      <c r="AX57" s="64"/>
      <c r="AY57" s="546"/>
      <c r="BA57" s="106"/>
      <c r="BB57" s="483"/>
      <c r="BC57" s="535"/>
      <c r="BD57" s="536"/>
      <c r="BE57" s="211"/>
      <c r="BF57" s="539"/>
      <c r="BG57" s="540"/>
      <c r="BH57" s="210"/>
      <c r="BI57" s="539"/>
      <c r="BJ57" s="540"/>
      <c r="BK57" s="210"/>
      <c r="BL57" s="539"/>
      <c r="BM57" s="540"/>
      <c r="CR57" s="14"/>
    </row>
    <row r="58" spans="1:65" ht="9.75" customHeight="1" outlineLevel="3">
      <c r="A58" s="498">
        <v>14</v>
      </c>
      <c r="B58" s="525"/>
      <c r="C58" s="527"/>
      <c r="D58" s="527"/>
      <c r="E58" s="529"/>
      <c r="F58" s="529"/>
      <c r="G58" s="531"/>
      <c r="H58" s="506"/>
      <c r="I58" s="233"/>
      <c r="J58" s="508"/>
      <c r="K58" s="486"/>
      <c r="L58" s="486"/>
      <c r="M58" s="486"/>
      <c r="N58" s="504"/>
      <c r="O58" s="490"/>
      <c r="P58" s="486"/>
      <c r="Q58" s="486"/>
      <c r="R58" s="486"/>
      <c r="S58" s="504"/>
      <c r="T58" s="490"/>
      <c r="U58" s="486"/>
      <c r="V58" s="486"/>
      <c r="W58" s="486"/>
      <c r="X58" s="486"/>
      <c r="Y58" s="490"/>
      <c r="Z58" s="486"/>
      <c r="AA58" s="486"/>
      <c r="AB58" s="486"/>
      <c r="AC58" s="504"/>
      <c r="AD58" s="486"/>
      <c r="AE58" s="523"/>
      <c r="AF58" s="203">
        <v>0</v>
      </c>
      <c r="AG58" s="492">
        <f>IF(($AF58)*OR($AF59)=0,SUM(INT($AF58)+INT($AF59)),SUM(INT($AF58)+INT($AF59))/2)</f>
        <v>0</v>
      </c>
      <c r="AH58" s="488"/>
      <c r="AI58" s="496"/>
      <c r="AJ58" s="454">
        <v>0</v>
      </c>
      <c r="AK58" s="492">
        <f>IF(($AJ58)*OR($AJ59)=0,SUM(INT($AJ58)+INT($AJ59)),SUM(INT($AJ58)+INT($AJ59))/2)</f>
        <v>0</v>
      </c>
      <c r="AL58" s="488"/>
      <c r="AM58" s="494"/>
      <c r="AN58" s="454">
        <v>0</v>
      </c>
      <c r="AO58" s="492">
        <f>IF(($AN58)*OR($AN59)=0,SUM(INT($AN58)+INT($AN59)),SUM(INT($AN58)+INT($AN59))/2)</f>
        <v>0</v>
      </c>
      <c r="AP58" s="494"/>
      <c r="AQ58" s="44"/>
      <c r="AR58" s="482">
        <f>AG58+AK58+AO58</f>
        <v>0</v>
      </c>
      <c r="AS58" s="198"/>
      <c r="AT58" s="484">
        <f>IF(($H58-$G58-$BC58)&lt;=$C$13,0,(((INT(((HOUR($H58-$G58-$C$13)*3600)+(MINUTE($H58-$G58-$C$13)*60)+SECOND($H58-$G58-$C$13)-1)/($C$14*60)))+1)*-1))</f>
        <v>0</v>
      </c>
      <c r="AU58" s="199"/>
      <c r="AV58" s="500">
        <f>IF($J$30=J58,1,0)+IF($K$30=K58,1,0)+IF($L$30=L58,1,0)+IF($M$30=M58,1,0)+IF($N$30=N58,1,0)+IF($O$30=O58,1,0)+IF($P$30=P58,1,0)+IF($Q$30=Q58,1,0)+IF($R$30=R58,1,0)+IF($S$30=S58,1,0)+IF($T$30=T58,1,0)+IF($U$30=U58,1,0)+IF($V$30=V58,1,0)+IF($W$30=W58,1,0)+IF($X$30=X58,1,0)+IF($Y$30=Y58,1,0)+IF($Z$30=Z58,1,0)+IF($AA$30=AA58,1,0)+IF($AB$30=AB58,1,0)+IF($AC$30=AC58,1,0)+IF($AD$30=AD58,1,0)+IF($AE$30=AE58,1,0)+IF($AH$30=AH58,1,0)+IF($AI$30=AI58,1,0)+IF($AL$30=AL58,1,0)+IF($AM$30=AM58,1,0)+IF($AP$30=AP58,1,0)+AT58</f>
        <v>0</v>
      </c>
      <c r="AW58" s="502">
        <f>AR58+(IF($AH$30=$AH58,0,(IF($AH58="X",E$12,(IF($AH58=0,0,C$8))))))+(IF($AI$30=$AI58,0,(IF($AI58="X",E$12,(IF($AI58=0,0,C$8))))))+(IF($AL$30=$AL58,0,(IF($AL58="X",E$12,(IF($AL58=0,0,C$9))))))+(IF($AM$30=$AM58,0,(IF($AM58="X",E$12,(IF($AM58=0,0,C$9))))))+(IF($AP$30=$AP58,0,(IF($AP58="X",E$12,(IF($AP58=0,0,C$10))))))</f>
        <v>0</v>
      </c>
      <c r="AX58" s="64"/>
      <c r="AY58" s="546">
        <v>0</v>
      </c>
      <c r="BA58" s="106"/>
      <c r="BB58" s="482">
        <v>14</v>
      </c>
      <c r="BC58" s="533"/>
      <c r="BD58" s="534"/>
      <c r="BE58" s="211"/>
      <c r="BF58" s="537">
        <f>(IF($AH$30=$AH58,0,(IF($AH58="X",E$12,(IF($AH58=0,0,C$8))))))+(IF($AI$30=$AI58,0,(IF($AI58="X",E$12,(IF($AI58=0,0,C$8))))))+(IF($AL$30=$AL58,0,(IF($AL58="X",E$12,(IF($AL58=0,0,C$9))))))+(IF($AM$30=$AM58,0,(IF($AM58="X",E$12,(IF($AM58=0,0,C$9))))))+(IF($AP$30=$AP58,0,(IF($AP58="X",E$12,(IF($AP58=0,0,C$10))))))</f>
        <v>0</v>
      </c>
      <c r="BG58" s="538"/>
      <c r="BH58" s="210"/>
      <c r="BI58" s="537">
        <f>IF($J$30=J58,1,0)+IF($K$30=K58,1,0)+IF($L$30=L58,1,0)+IF($M$30=M58,1,0)+IF($N$30=N58,1,0)+IF($O$30=O58,1,0)+IF($P$30=P58,1,0)+IF($Q$30=Q58,1,0)+IF($R$30=R58,1,0)+IF($S$30=S58,1,0)+IF($T$30=T58,1,0)+IF($U$30=U58,1,0)+IF($V$30=V58,1,0)+IF($W$30=W58,1,0)+IF($X$30=X58,1,0)+IF($Y$30=Y58,1,0)+IF($Z$30=Z58,1,0)+IF($AA$30=AA58,1,0)+IF($AB$30=AB58,1,0)+IF($AC$30=AC58,1,0)+IF($AD$30=AD58,1,0)+IF($AE$30=AE58,1,0)</f>
        <v>0</v>
      </c>
      <c r="BJ58" s="538"/>
      <c r="BK58" s="210"/>
      <c r="BL58" s="537">
        <f>IF($AH$30=AH58,1,0)+IF($AI$30=AI58,1,0)+IF($AL$30=AL58,1,0)+IF($AM$30=AM58,1,0)+IF($AP$30=AP58,1,0)</f>
        <v>0</v>
      </c>
      <c r="BM58" s="538"/>
    </row>
    <row r="59" spans="1:96" ht="9.75" customHeight="1" outlineLevel="3">
      <c r="A59" s="499"/>
      <c r="B59" s="526"/>
      <c r="C59" s="528"/>
      <c r="D59" s="528"/>
      <c r="E59" s="530"/>
      <c r="F59" s="530"/>
      <c r="G59" s="532"/>
      <c r="H59" s="507"/>
      <c r="I59" s="233"/>
      <c r="J59" s="509"/>
      <c r="K59" s="487"/>
      <c r="L59" s="487"/>
      <c r="M59" s="487"/>
      <c r="N59" s="505"/>
      <c r="O59" s="491"/>
      <c r="P59" s="487"/>
      <c r="Q59" s="487"/>
      <c r="R59" s="487"/>
      <c r="S59" s="505"/>
      <c r="T59" s="491"/>
      <c r="U59" s="487"/>
      <c r="V59" s="487"/>
      <c r="W59" s="487"/>
      <c r="X59" s="487"/>
      <c r="Y59" s="491"/>
      <c r="Z59" s="487"/>
      <c r="AA59" s="487"/>
      <c r="AB59" s="487"/>
      <c r="AC59" s="505"/>
      <c r="AD59" s="487"/>
      <c r="AE59" s="524"/>
      <c r="AF59" s="203">
        <v>0</v>
      </c>
      <c r="AG59" s="493"/>
      <c r="AH59" s="489"/>
      <c r="AI59" s="497"/>
      <c r="AJ59" s="454">
        <v>0</v>
      </c>
      <c r="AK59" s="493"/>
      <c r="AL59" s="489"/>
      <c r="AM59" s="495"/>
      <c r="AN59" s="454">
        <v>0</v>
      </c>
      <c r="AO59" s="493"/>
      <c r="AP59" s="495"/>
      <c r="AQ59" s="44"/>
      <c r="AR59" s="483"/>
      <c r="AS59" s="198"/>
      <c r="AT59" s="485"/>
      <c r="AU59" s="199"/>
      <c r="AV59" s="501"/>
      <c r="AW59" s="503"/>
      <c r="AX59" s="64"/>
      <c r="AY59" s="546"/>
      <c r="BA59" s="106"/>
      <c r="BB59" s="483"/>
      <c r="BC59" s="535"/>
      <c r="BD59" s="536"/>
      <c r="BE59" s="211"/>
      <c r="BF59" s="539"/>
      <c r="BG59" s="540"/>
      <c r="BH59" s="210"/>
      <c r="BI59" s="539"/>
      <c r="BJ59" s="540"/>
      <c r="BK59" s="210"/>
      <c r="BL59" s="539"/>
      <c r="BM59" s="540"/>
      <c r="CR59" s="14"/>
    </row>
    <row r="60" spans="1:65" ht="9.75" customHeight="1" outlineLevel="3">
      <c r="A60" s="498">
        <v>15</v>
      </c>
      <c r="B60" s="525"/>
      <c r="C60" s="527"/>
      <c r="D60" s="527"/>
      <c r="E60" s="529"/>
      <c r="F60" s="529"/>
      <c r="G60" s="531"/>
      <c r="H60" s="506"/>
      <c r="I60" s="233"/>
      <c r="J60" s="508"/>
      <c r="K60" s="486"/>
      <c r="L60" s="486"/>
      <c r="M60" s="486"/>
      <c r="N60" s="504"/>
      <c r="O60" s="490"/>
      <c r="P60" s="486"/>
      <c r="Q60" s="486"/>
      <c r="R60" s="486"/>
      <c r="S60" s="504"/>
      <c r="T60" s="490"/>
      <c r="U60" s="486"/>
      <c r="V60" s="486"/>
      <c r="W60" s="486"/>
      <c r="X60" s="486"/>
      <c r="Y60" s="490"/>
      <c r="Z60" s="486"/>
      <c r="AA60" s="486"/>
      <c r="AB60" s="486"/>
      <c r="AC60" s="504"/>
      <c r="AD60" s="486"/>
      <c r="AE60" s="523"/>
      <c r="AF60" s="203">
        <v>0</v>
      </c>
      <c r="AG60" s="492">
        <f>IF(($AF60)*OR($AF61)=0,SUM(INT($AF60)+INT($AF61)),SUM(INT($AF60)+INT($AF61))/2)</f>
        <v>0</v>
      </c>
      <c r="AH60" s="488"/>
      <c r="AI60" s="496"/>
      <c r="AJ60" s="454">
        <v>0</v>
      </c>
      <c r="AK60" s="492">
        <f>IF(($AJ60)*OR($AJ61)=0,SUM(INT($AJ60)+INT($AJ61)),SUM(INT($AJ60)+INT($AJ61))/2)</f>
        <v>0</v>
      </c>
      <c r="AL60" s="488"/>
      <c r="AM60" s="494"/>
      <c r="AN60" s="454">
        <v>0</v>
      </c>
      <c r="AO60" s="492">
        <f>IF(($AN60)*OR($AN61)=0,SUM(INT($AN60)+INT($AN61)),SUM(INT($AN60)+INT($AN61))/2)</f>
        <v>0</v>
      </c>
      <c r="AP60" s="494"/>
      <c r="AQ60" s="44"/>
      <c r="AR60" s="482">
        <f>AG60+AK60+AO60</f>
        <v>0</v>
      </c>
      <c r="AS60" s="198"/>
      <c r="AT60" s="484">
        <f>IF(($H60-$G60-$BC60)&lt;=$C$13,0,(((INT(((HOUR($H60-$G60-$C$13)*3600)+(MINUTE($H60-$G60-$C$13)*60)+SECOND($H60-$G60-$C$13)-1)/($C$14*60)))+1)*-1))</f>
        <v>0</v>
      </c>
      <c r="AU60" s="199"/>
      <c r="AV60" s="500">
        <f>IF($J$30=J60,1,0)+IF($K$30=K60,1,0)+IF($L$30=L60,1,0)+IF($M$30=M60,1,0)+IF($N$30=N60,1,0)+IF($O$30=O60,1,0)+IF($P$30=P60,1,0)+IF($Q$30=Q60,1,0)+IF($R$30=R60,1,0)+IF($S$30=S60,1,0)+IF($T$30=T60,1,0)+IF($U$30=U60,1,0)+IF($V$30=V60,1,0)+IF($W$30=W60,1,0)+IF($X$30=X60,1,0)+IF($Y$30=Y60,1,0)+IF($Z$30=Z60,1,0)+IF($AA$30=AA60,1,0)+IF($AB$30=AB60,1,0)+IF($AC$30=AC60,1,0)+IF($AD$30=AD60,1,0)+IF($AE$30=AE60,1,0)+IF($AH$30=AH60,1,0)+IF($AI$30=AI60,1,0)+IF($AL$30=AL60,1,0)+IF($AM$30=AM60,1,0)+IF($AP$30=AP60,1,0)+AT60</f>
        <v>0</v>
      </c>
      <c r="AW60" s="502">
        <f>AR60+(IF($AH$30=$AH60,0,(IF($AH60="X",E$12,(IF($AH60=0,0,C$8))))))+(IF($AI$30=$AI60,0,(IF($AI60="X",E$12,(IF($AI60=0,0,C$8))))))+(IF($AL$30=$AL60,0,(IF($AL60="X",E$12,(IF($AL60=0,0,C$9))))))+(IF($AM$30=$AM60,0,(IF($AM60="X",E$12,(IF($AM60=0,0,C$9))))))+(IF($AP$30=$AP60,0,(IF($AP60="X",E$12,(IF($AP60=0,0,C$10))))))</f>
        <v>0</v>
      </c>
      <c r="AX60" s="64"/>
      <c r="AY60" s="546">
        <v>0</v>
      </c>
      <c r="BA60" s="106"/>
      <c r="BB60" s="482">
        <v>15</v>
      </c>
      <c r="BC60" s="533"/>
      <c r="BD60" s="534"/>
      <c r="BE60" s="211"/>
      <c r="BF60" s="537">
        <f>(IF($AH$30=$AH60,0,(IF($AH60="X",E$12,(IF($AH60=0,0,C$8))))))+(IF($AI$30=$AI60,0,(IF($AI60="X",E$12,(IF($AI60=0,0,C$8))))))+(IF($AL$30=$AL60,0,(IF($AL60="X",E$12,(IF($AL60=0,0,C$9))))))+(IF($AM$30=$AM60,0,(IF($AM60="X",E$12,(IF($AM60=0,0,C$9))))))+(IF($AP$30=$AP60,0,(IF($AP60="X",E$12,(IF($AP60=0,0,C$10))))))</f>
        <v>0</v>
      </c>
      <c r="BG60" s="538"/>
      <c r="BH60" s="210"/>
      <c r="BI60" s="537">
        <f>IF($J$30=J60,1,0)+IF($K$30=K60,1,0)+IF($L$30=L60,1,0)+IF($M$30=M60,1,0)+IF($N$30=N60,1,0)+IF($O$30=O60,1,0)+IF($P$30=P60,1,0)+IF($Q$30=Q60,1,0)+IF($R$30=R60,1,0)+IF($S$30=S60,1,0)+IF($T$30=T60,1,0)+IF($U$30=U60,1,0)+IF($V$30=V60,1,0)+IF($W$30=W60,1,0)+IF($X$30=X60,1,0)+IF($Y$30=Y60,1,0)+IF($Z$30=Z60,1,0)+IF($AA$30=AA60,1,0)+IF($AB$30=AB60,1,0)+IF($AC$30=AC60,1,0)+IF($AD$30=AD60,1,0)+IF($AE$30=AE60,1,0)</f>
        <v>0</v>
      </c>
      <c r="BJ60" s="538"/>
      <c r="BK60" s="210"/>
      <c r="BL60" s="537">
        <f>IF($AH$30=AH60,1,0)+IF($AI$30=AI60,1,0)+IF($AL$30=AL60,1,0)+IF($AM$30=AM60,1,0)+IF($AP$30=AP60,1,0)</f>
        <v>0</v>
      </c>
      <c r="BM60" s="538"/>
    </row>
    <row r="61" spans="1:65" ht="9.75" customHeight="1" outlineLevel="3">
      <c r="A61" s="499"/>
      <c r="B61" s="526"/>
      <c r="C61" s="528"/>
      <c r="D61" s="528"/>
      <c r="E61" s="530"/>
      <c r="F61" s="530"/>
      <c r="G61" s="532"/>
      <c r="H61" s="507"/>
      <c r="I61" s="233"/>
      <c r="J61" s="509"/>
      <c r="K61" s="487"/>
      <c r="L61" s="487"/>
      <c r="M61" s="487"/>
      <c r="N61" s="505"/>
      <c r="O61" s="491"/>
      <c r="P61" s="487"/>
      <c r="Q61" s="487"/>
      <c r="R61" s="487"/>
      <c r="S61" s="505"/>
      <c r="T61" s="491"/>
      <c r="U61" s="487"/>
      <c r="V61" s="487"/>
      <c r="W61" s="487"/>
      <c r="X61" s="487"/>
      <c r="Y61" s="491"/>
      <c r="Z61" s="487"/>
      <c r="AA61" s="487"/>
      <c r="AB61" s="487"/>
      <c r="AC61" s="505"/>
      <c r="AD61" s="487"/>
      <c r="AE61" s="524"/>
      <c r="AF61" s="203">
        <v>0</v>
      </c>
      <c r="AG61" s="493"/>
      <c r="AH61" s="489"/>
      <c r="AI61" s="497"/>
      <c r="AJ61" s="454">
        <v>0</v>
      </c>
      <c r="AK61" s="493"/>
      <c r="AL61" s="489"/>
      <c r="AM61" s="495"/>
      <c r="AN61" s="454">
        <v>0</v>
      </c>
      <c r="AO61" s="493"/>
      <c r="AP61" s="495"/>
      <c r="AQ61" s="44"/>
      <c r="AR61" s="483"/>
      <c r="AS61" s="198"/>
      <c r="AT61" s="485"/>
      <c r="AU61" s="199"/>
      <c r="AV61" s="501"/>
      <c r="AW61" s="503"/>
      <c r="AX61" s="64"/>
      <c r="AY61" s="546"/>
      <c r="BA61" s="106"/>
      <c r="BB61" s="483"/>
      <c r="BC61" s="535"/>
      <c r="BD61" s="536"/>
      <c r="BE61" s="211"/>
      <c r="BF61" s="539"/>
      <c r="BG61" s="540"/>
      <c r="BH61" s="210"/>
      <c r="BI61" s="539"/>
      <c r="BJ61" s="540"/>
      <c r="BK61" s="210"/>
      <c r="BL61" s="539"/>
      <c r="BM61" s="540"/>
    </row>
    <row r="62" spans="1:93" ht="9.75" customHeight="1" outlineLevel="3">
      <c r="A62" s="498">
        <v>16</v>
      </c>
      <c r="B62" s="525"/>
      <c r="C62" s="527"/>
      <c r="D62" s="527"/>
      <c r="E62" s="529"/>
      <c r="F62" s="529"/>
      <c r="G62" s="531"/>
      <c r="H62" s="506"/>
      <c r="I62" s="233"/>
      <c r="J62" s="508"/>
      <c r="K62" s="486"/>
      <c r="L62" s="486"/>
      <c r="M62" s="486"/>
      <c r="N62" s="504"/>
      <c r="O62" s="490"/>
      <c r="P62" s="486"/>
      <c r="Q62" s="486"/>
      <c r="R62" s="486"/>
      <c r="S62" s="504"/>
      <c r="T62" s="490"/>
      <c r="U62" s="486"/>
      <c r="V62" s="486"/>
      <c r="W62" s="486"/>
      <c r="X62" s="486"/>
      <c r="Y62" s="490"/>
      <c r="Z62" s="486"/>
      <c r="AA62" s="486"/>
      <c r="AB62" s="486"/>
      <c r="AC62" s="504"/>
      <c r="AD62" s="486"/>
      <c r="AE62" s="523"/>
      <c r="AF62" s="203">
        <v>0</v>
      </c>
      <c r="AG62" s="492">
        <f>IF(($AF62)*OR($AF63)=0,SUM(INT($AF62)+INT($AF63)),SUM(INT($AF62)+INT($AF63))/2)</f>
        <v>0</v>
      </c>
      <c r="AH62" s="488"/>
      <c r="AI62" s="496"/>
      <c r="AJ62" s="454">
        <v>0</v>
      </c>
      <c r="AK62" s="492">
        <f>IF(($AJ62)*OR($AJ63)=0,SUM(INT($AJ62)+INT($AJ63)),SUM(INT($AJ62)+INT($AJ63))/2)</f>
        <v>0</v>
      </c>
      <c r="AL62" s="488"/>
      <c r="AM62" s="494"/>
      <c r="AN62" s="454">
        <v>0</v>
      </c>
      <c r="AO62" s="492">
        <f>IF(($AN62)*OR($AN63)=0,SUM(INT($AN62)+INT($AN63)),SUM(INT($AN62)+INT($AN63))/2)</f>
        <v>0</v>
      </c>
      <c r="AP62" s="494"/>
      <c r="AQ62" s="44"/>
      <c r="AR62" s="482">
        <f>AG62+AK62+AO62</f>
        <v>0</v>
      </c>
      <c r="AS62" s="198"/>
      <c r="AT62" s="484">
        <f>IF(($H62-$G62-$BC62)&lt;=$C$13,0,(((INT(((HOUR($H62-$G62-$C$13)*3600)+(MINUTE($H62-$G62-$C$13)*60)+SECOND($H62-$G62-$C$13)-1)/($C$14*60)))+1)*-1))</f>
        <v>0</v>
      </c>
      <c r="AU62" s="199"/>
      <c r="AV62" s="500">
        <f>IF($J$30=J62,1,0)+IF($K$30=K62,1,0)+IF($L$30=L62,1,0)+IF($M$30=M62,1,0)+IF($N$30=N62,1,0)+IF($O$30=O62,1,0)+IF($P$30=P62,1,0)+IF($Q$30=Q62,1,0)+IF($R$30=R62,1,0)+IF($S$30=S62,1,0)+IF($T$30=T62,1,0)+IF($U$30=U62,1,0)+IF($V$30=V62,1,0)+IF($W$30=W62,1,0)+IF($X$30=X62,1,0)+IF($Y$30=Y62,1,0)+IF($Z$30=Z62,1,0)+IF($AA$30=AA62,1,0)+IF($AB$30=AB62,1,0)+IF($AC$30=AC62,1,0)+IF($AD$30=AD62,1,0)+IF($AE$30=AE62,1,0)+IF($AH$30=AH62,1,0)+IF($AI$30=AI62,1,0)+IF($AL$30=AL62,1,0)+IF($AM$30=AM62,1,0)+IF($AP$30=AP62,1,0)+AT62</f>
        <v>0</v>
      </c>
      <c r="AW62" s="502">
        <f>AR62+(IF($AH$30=$AH62,0,(IF($AH62="X",E$12,(IF($AH62=0,0,C$8))))))+(IF($AI$30=$AI62,0,(IF($AI62="X",E$12,(IF($AI62=0,0,C$8))))))+(IF($AL$30=$AL62,0,(IF($AL62="X",E$12,(IF($AL62=0,0,C$9))))))+(IF($AM$30=$AM62,0,(IF($AM62="X",E$12,(IF($AM62=0,0,C$9))))))+(IF($AP$30=$AP62,0,(IF($AP62="X",E$12,(IF($AP62=0,0,C$10))))))</f>
        <v>0</v>
      </c>
      <c r="AX62" s="64"/>
      <c r="AY62" s="546">
        <v>0</v>
      </c>
      <c r="BA62" s="106"/>
      <c r="BB62" s="482">
        <v>16</v>
      </c>
      <c r="BC62" s="533"/>
      <c r="BD62" s="534"/>
      <c r="BE62" s="211"/>
      <c r="BF62" s="537">
        <f>(IF($AH$30=$AH62,0,(IF($AH62="X",E$12,(IF($AH62=0,0,C$8))))))+(IF($AI$30=$AI62,0,(IF($AI62="X",E$12,(IF($AI62=0,0,C$8))))))+(IF($AL$30=$AL62,0,(IF($AL62="X",E$12,(IF($AL62=0,0,C$9))))))+(IF($AM$30=$AM62,0,(IF($AM62="X",E$12,(IF($AM62=0,0,C$9))))))+(IF($AP$30=$AP62,0,(IF($AP62="X",E$12,(IF($AP62=0,0,C$10))))))</f>
        <v>0</v>
      </c>
      <c r="BG62" s="538"/>
      <c r="BH62" s="210"/>
      <c r="BI62" s="537">
        <f>IF($J$30=J62,1,0)+IF($K$30=K62,1,0)+IF($L$30=L62,1,0)+IF($M$30=M62,1,0)+IF($N$30=N62,1,0)+IF($O$30=O62,1,0)+IF($P$30=P62,1,0)+IF($Q$30=Q62,1,0)+IF($R$30=R62,1,0)+IF($S$30=S62,1,0)+IF($T$30=T62,1,0)+IF($U$30=U62,1,0)+IF($V$30=V62,1,0)+IF($W$30=W62,1,0)+IF($X$30=X62,1,0)+IF($Y$30=Y62,1,0)+IF($Z$30=Z62,1,0)+IF($AA$30=AA62,1,0)+IF($AB$30=AB62,1,0)+IF($AC$30=AC62,1,0)+IF($AD$30=AD62,1,0)+IF($AE$30=AE62,1,0)</f>
        <v>0</v>
      </c>
      <c r="BJ62" s="538"/>
      <c r="BK62" s="210"/>
      <c r="BL62" s="537">
        <f>IF($AH$30=AH62,1,0)+IF($AI$30=AI62,1,0)+IF($AL$30=AL62,1,0)+IF($AM$30=AM62,1,0)+IF($AP$30=AP62,1,0)</f>
        <v>0</v>
      </c>
      <c r="BM62" s="538"/>
      <c r="CO62" s="14"/>
    </row>
    <row r="63" spans="1:65" ht="9.75" customHeight="1" outlineLevel="3">
      <c r="A63" s="499"/>
      <c r="B63" s="526"/>
      <c r="C63" s="528"/>
      <c r="D63" s="528"/>
      <c r="E63" s="530"/>
      <c r="F63" s="530"/>
      <c r="G63" s="532"/>
      <c r="H63" s="507"/>
      <c r="I63" s="233"/>
      <c r="J63" s="509"/>
      <c r="K63" s="487"/>
      <c r="L63" s="487"/>
      <c r="M63" s="487"/>
      <c r="N63" s="505"/>
      <c r="O63" s="491"/>
      <c r="P63" s="487"/>
      <c r="Q63" s="487"/>
      <c r="R63" s="487"/>
      <c r="S63" s="505"/>
      <c r="T63" s="491"/>
      <c r="U63" s="487"/>
      <c r="V63" s="487"/>
      <c r="W63" s="487"/>
      <c r="X63" s="487"/>
      <c r="Y63" s="491"/>
      <c r="Z63" s="487"/>
      <c r="AA63" s="487"/>
      <c r="AB63" s="487"/>
      <c r="AC63" s="505"/>
      <c r="AD63" s="487"/>
      <c r="AE63" s="524"/>
      <c r="AF63" s="203">
        <v>0</v>
      </c>
      <c r="AG63" s="493"/>
      <c r="AH63" s="489"/>
      <c r="AI63" s="497"/>
      <c r="AJ63" s="454">
        <v>0</v>
      </c>
      <c r="AK63" s="493"/>
      <c r="AL63" s="489"/>
      <c r="AM63" s="495"/>
      <c r="AN63" s="454">
        <v>0</v>
      </c>
      <c r="AO63" s="493"/>
      <c r="AP63" s="495"/>
      <c r="AQ63" s="44"/>
      <c r="AR63" s="483"/>
      <c r="AS63" s="198"/>
      <c r="AT63" s="485"/>
      <c r="AU63" s="199"/>
      <c r="AV63" s="501"/>
      <c r="AW63" s="503"/>
      <c r="AX63" s="64"/>
      <c r="AY63" s="546"/>
      <c r="BA63" s="106"/>
      <c r="BB63" s="483"/>
      <c r="BC63" s="535"/>
      <c r="BD63" s="536"/>
      <c r="BE63" s="211"/>
      <c r="BF63" s="539"/>
      <c r="BG63" s="540"/>
      <c r="BH63" s="210"/>
      <c r="BI63" s="539"/>
      <c r="BJ63" s="540"/>
      <c r="BK63" s="210"/>
      <c r="BL63" s="539"/>
      <c r="BM63" s="540"/>
    </row>
    <row r="64" spans="1:96" ht="9.75" customHeight="1" outlineLevel="3">
      <c r="A64" s="498">
        <v>17</v>
      </c>
      <c r="B64" s="525"/>
      <c r="C64" s="527"/>
      <c r="D64" s="527"/>
      <c r="E64" s="529"/>
      <c r="F64" s="529"/>
      <c r="G64" s="531"/>
      <c r="H64" s="506"/>
      <c r="I64" s="233"/>
      <c r="J64" s="508"/>
      <c r="K64" s="486"/>
      <c r="L64" s="486"/>
      <c r="M64" s="486"/>
      <c r="N64" s="504"/>
      <c r="O64" s="490"/>
      <c r="P64" s="486"/>
      <c r="Q64" s="486"/>
      <c r="R64" s="486"/>
      <c r="S64" s="504"/>
      <c r="T64" s="490"/>
      <c r="U64" s="486"/>
      <c r="V64" s="486"/>
      <c r="W64" s="486"/>
      <c r="X64" s="486"/>
      <c r="Y64" s="490"/>
      <c r="Z64" s="486"/>
      <c r="AA64" s="486"/>
      <c r="AB64" s="486"/>
      <c r="AC64" s="504"/>
      <c r="AD64" s="486"/>
      <c r="AE64" s="523"/>
      <c r="AF64" s="203">
        <v>0</v>
      </c>
      <c r="AG64" s="492">
        <f>IF(($AF64)*OR($AF65)=0,SUM(INT($AF64)+INT($AF65)),SUM(INT($AF64)+INT($AF65))/2)</f>
        <v>0</v>
      </c>
      <c r="AH64" s="488"/>
      <c r="AI64" s="496"/>
      <c r="AJ64" s="454">
        <v>0</v>
      </c>
      <c r="AK64" s="492">
        <f>IF(($AJ64)*OR($AJ65)=0,SUM(INT($AJ64)+INT($AJ65)),SUM(INT($AJ64)+INT($AJ65))/2)</f>
        <v>0</v>
      </c>
      <c r="AL64" s="488"/>
      <c r="AM64" s="494"/>
      <c r="AN64" s="454">
        <v>0</v>
      </c>
      <c r="AO64" s="492">
        <f>IF(($AN64)*OR($AN65)=0,SUM(INT($AN64)+INT($AN65)),SUM(INT($AN64)+INT($AN65))/2)</f>
        <v>0</v>
      </c>
      <c r="AP64" s="494"/>
      <c r="AQ64" s="44"/>
      <c r="AR64" s="482">
        <f>AG64+AK64+AO64</f>
        <v>0</v>
      </c>
      <c r="AS64" s="198"/>
      <c r="AT64" s="484">
        <f>IF(($H64-$G64-$BC64)&lt;=$C$13,0,(((INT(((HOUR($H64-$G64-$C$13)*3600)+(MINUTE($H64-$G64-$C$13)*60)+SECOND($H64-$G64-$C$13)-1)/($C$14*60)))+1)*-1))</f>
        <v>0</v>
      </c>
      <c r="AU64" s="199"/>
      <c r="AV64" s="500">
        <f>IF($J$30=J64,1,0)+IF($K$30=K64,1,0)+IF($L$30=L64,1,0)+IF($M$30=M64,1,0)+IF($N$30=N64,1,0)+IF($O$30=O64,1,0)+IF($P$30=P64,1,0)+IF($Q$30=Q64,1,0)+IF($R$30=R64,1,0)+IF($S$30=S64,1,0)+IF($T$30=T64,1,0)+IF($U$30=U64,1,0)+IF($V$30=V64,1,0)+IF($W$30=W64,1,0)+IF($X$30=X64,1,0)+IF($Y$30=Y64,1,0)+IF($Z$30=Z64,1,0)+IF($AA$30=AA64,1,0)+IF($AB$30=AB64,1,0)+IF($AC$30=AC64,1,0)+IF($AD$30=AD64,1,0)+IF($AE$30=AE64,1,0)+IF($AH$30=AH64,1,0)+IF($AI$30=AI64,1,0)+IF($AL$30=AL64,1,0)+IF($AM$30=AM64,1,0)+IF($AP$30=AP64,1,0)+AT64</f>
        <v>0</v>
      </c>
      <c r="AW64" s="502">
        <f>AR64+(IF($AH$30=$AH64,0,(IF($AH64="X",E$12,(IF($AH64=0,0,C$8))))))+(IF($AI$30=$AI64,0,(IF($AI64="X",E$12,(IF($AI64=0,0,C$8))))))+(IF($AL$30=$AL64,0,(IF($AL64="X",E$12,(IF($AL64=0,0,C$9))))))+(IF($AM$30=$AM64,0,(IF($AM64="X",E$12,(IF($AM64=0,0,C$9))))))+(IF($AP$30=$AP64,0,(IF($AP64="X",E$12,(IF($AP64=0,0,C$10))))))</f>
        <v>0</v>
      </c>
      <c r="AX64" s="64"/>
      <c r="AY64" s="546">
        <v>0</v>
      </c>
      <c r="BA64" s="106"/>
      <c r="BB64" s="482">
        <v>17</v>
      </c>
      <c r="BC64" s="533"/>
      <c r="BD64" s="534"/>
      <c r="BE64" s="211"/>
      <c r="BF64" s="537">
        <f>(IF($AH$30=$AH64,0,(IF($AH64="X",E$12,(IF($AH64=0,0,C$8))))))+(IF($AI$30=$AI64,0,(IF($AI64="X",E$12,(IF($AI64=0,0,C$8))))))+(IF($AL$30=$AL64,0,(IF($AL64="X",E$12,(IF($AL64=0,0,C$9))))))+(IF($AM$30=$AM64,0,(IF($AM64="X",E$12,(IF($AM64=0,0,C$9))))))+(IF($AP$30=$AP64,0,(IF($AP64="X",E$12,(IF($AP64=0,0,C$10))))))</f>
        <v>0</v>
      </c>
      <c r="BG64" s="538"/>
      <c r="BH64" s="210"/>
      <c r="BI64" s="537">
        <f>IF($J$30=J64,1,0)+IF($K$30=K64,1,0)+IF($L$30=L64,1,0)+IF($M$30=M64,1,0)+IF($N$30=N64,1,0)+IF($O$30=O64,1,0)+IF($P$30=P64,1,0)+IF($Q$30=Q64,1,0)+IF($R$30=R64,1,0)+IF($S$30=S64,1,0)+IF($T$30=T64,1,0)+IF($U$30=U64,1,0)+IF($V$30=V64,1,0)+IF($W$30=W64,1,0)+IF($X$30=X64,1,0)+IF($Y$30=Y64,1,0)+IF($Z$30=Z64,1,0)+IF($AA$30=AA64,1,0)+IF($AB$30=AB64,1,0)+IF($AC$30=AC64,1,0)+IF($AD$30=AD64,1,0)+IF($AE$30=AE64,1,0)</f>
        <v>0</v>
      </c>
      <c r="BJ64" s="538"/>
      <c r="BK64" s="210"/>
      <c r="BL64" s="537">
        <f>IF($AH$30=AH64,1,0)+IF($AI$30=AI64,1,0)+IF($AL$30=AL64,1,0)+IF($AM$30=AM64,1,0)+IF($AP$30=AP64,1,0)</f>
        <v>0</v>
      </c>
      <c r="BM64" s="538"/>
      <c r="CR64" s="14"/>
    </row>
    <row r="65" spans="1:96" ht="9.75" customHeight="1" outlineLevel="3">
      <c r="A65" s="499"/>
      <c r="B65" s="526"/>
      <c r="C65" s="528"/>
      <c r="D65" s="528"/>
      <c r="E65" s="530"/>
      <c r="F65" s="530"/>
      <c r="G65" s="532"/>
      <c r="H65" s="507"/>
      <c r="I65" s="233"/>
      <c r="J65" s="509"/>
      <c r="K65" s="487"/>
      <c r="L65" s="487"/>
      <c r="M65" s="487"/>
      <c r="N65" s="505"/>
      <c r="O65" s="491"/>
      <c r="P65" s="487"/>
      <c r="Q65" s="487"/>
      <c r="R65" s="487"/>
      <c r="S65" s="505"/>
      <c r="T65" s="491"/>
      <c r="U65" s="487"/>
      <c r="V65" s="487"/>
      <c r="W65" s="487"/>
      <c r="X65" s="487"/>
      <c r="Y65" s="491"/>
      <c r="Z65" s="487"/>
      <c r="AA65" s="487"/>
      <c r="AB65" s="487"/>
      <c r="AC65" s="505"/>
      <c r="AD65" s="487"/>
      <c r="AE65" s="524"/>
      <c r="AF65" s="203">
        <v>0</v>
      </c>
      <c r="AG65" s="493"/>
      <c r="AH65" s="489"/>
      <c r="AI65" s="497"/>
      <c r="AJ65" s="454">
        <v>0</v>
      </c>
      <c r="AK65" s="493"/>
      <c r="AL65" s="489"/>
      <c r="AM65" s="495"/>
      <c r="AN65" s="454">
        <v>0</v>
      </c>
      <c r="AO65" s="493"/>
      <c r="AP65" s="495"/>
      <c r="AQ65" s="44"/>
      <c r="AR65" s="483"/>
      <c r="AS65" s="198"/>
      <c r="AT65" s="485"/>
      <c r="AU65" s="199"/>
      <c r="AV65" s="501"/>
      <c r="AW65" s="503"/>
      <c r="AX65" s="64"/>
      <c r="AY65" s="546"/>
      <c r="BA65" s="106"/>
      <c r="BB65" s="483"/>
      <c r="BC65" s="535"/>
      <c r="BD65" s="536"/>
      <c r="BE65" s="211"/>
      <c r="BF65" s="539"/>
      <c r="BG65" s="540"/>
      <c r="BH65" s="210"/>
      <c r="BI65" s="539"/>
      <c r="BJ65" s="540"/>
      <c r="BK65" s="210"/>
      <c r="BL65" s="539"/>
      <c r="BM65" s="540"/>
      <c r="CR65" s="14"/>
    </row>
    <row r="66" spans="1:65" ht="9.75" customHeight="1" outlineLevel="3">
      <c r="A66" s="498">
        <v>18</v>
      </c>
      <c r="B66" s="525"/>
      <c r="C66" s="527"/>
      <c r="D66" s="527"/>
      <c r="E66" s="529"/>
      <c r="F66" s="529"/>
      <c r="G66" s="531"/>
      <c r="H66" s="506"/>
      <c r="I66" s="233"/>
      <c r="J66" s="508"/>
      <c r="K66" s="486"/>
      <c r="L66" s="486"/>
      <c r="M66" s="486"/>
      <c r="N66" s="504"/>
      <c r="O66" s="490"/>
      <c r="P66" s="486"/>
      <c r="Q66" s="486"/>
      <c r="R66" s="486"/>
      <c r="S66" s="504"/>
      <c r="T66" s="490"/>
      <c r="U66" s="486"/>
      <c r="V66" s="486"/>
      <c r="W66" s="486"/>
      <c r="X66" s="486"/>
      <c r="Y66" s="490"/>
      <c r="Z66" s="486"/>
      <c r="AA66" s="486"/>
      <c r="AB66" s="486"/>
      <c r="AC66" s="504"/>
      <c r="AD66" s="486"/>
      <c r="AE66" s="523"/>
      <c r="AF66" s="203">
        <v>0</v>
      </c>
      <c r="AG66" s="492">
        <f>IF(($AF66)*OR($AF67)=0,SUM(INT($AF66)+INT($AF67)),SUM(INT($AF66)+INT($AF67))/2)</f>
        <v>0</v>
      </c>
      <c r="AH66" s="488"/>
      <c r="AI66" s="496"/>
      <c r="AJ66" s="454">
        <v>0</v>
      </c>
      <c r="AK66" s="492">
        <f>IF(($AJ66)*OR($AJ67)=0,SUM(INT($AJ66)+INT($AJ67)),SUM(INT($AJ66)+INT($AJ67))/2)</f>
        <v>0</v>
      </c>
      <c r="AL66" s="488"/>
      <c r="AM66" s="494"/>
      <c r="AN66" s="454">
        <v>0</v>
      </c>
      <c r="AO66" s="492">
        <f>IF(($AN66)*OR($AN67)=0,SUM(INT($AN66)+INT($AN67)),SUM(INT($AN66)+INT($AN67))/2)</f>
        <v>0</v>
      </c>
      <c r="AP66" s="494"/>
      <c r="AQ66" s="44"/>
      <c r="AR66" s="482">
        <f>AG66+AK66+AO66</f>
        <v>0</v>
      </c>
      <c r="AS66" s="198"/>
      <c r="AT66" s="484">
        <f>IF(($H66-$G66-$BC66)&lt;=$C$13,0,(((INT(((HOUR($H66-$G66-$C$13)*3600)+(MINUTE($H66-$G66-$C$13)*60)+SECOND($H66-$G66-$C$13)-1)/($C$14*60)))+1)*-1))</f>
        <v>0</v>
      </c>
      <c r="AU66" s="199"/>
      <c r="AV66" s="500">
        <f>IF($J$30=J66,1,0)+IF($K$30=K66,1,0)+IF($L$30=L66,1,0)+IF($M$30=M66,1,0)+IF($N$30=N66,1,0)+IF($O$30=O66,1,0)+IF($P$30=P66,1,0)+IF($Q$30=Q66,1,0)+IF($R$30=R66,1,0)+IF($S$30=S66,1,0)+IF($T$30=T66,1,0)+IF($U$30=U66,1,0)+IF($V$30=V66,1,0)+IF($W$30=W66,1,0)+IF($X$30=X66,1,0)+IF($Y$30=Y66,1,0)+IF($Z$30=Z66,1,0)+IF($AA$30=AA66,1,0)+IF($AB$30=AB66,1,0)+IF($AC$30=AC66,1,0)+IF($AD$30=AD66,1,0)+IF($AE$30=AE66,1,0)+IF($AH$30=AH66,1,0)+IF($AI$30=AI66,1,0)+IF($AL$30=AL66,1,0)+IF($AM$30=AM66,1,0)+IF($AP$30=AP66,1,0)+AT66</f>
        <v>0</v>
      </c>
      <c r="AW66" s="502">
        <f>AR66+(IF($AH$30=$AH66,0,(IF($AH66="X",E$12,(IF($AH66=0,0,C$8))))))+(IF($AI$30=$AI66,0,(IF($AI66="X",E$12,(IF($AI66=0,0,C$8))))))+(IF($AL$30=$AL66,0,(IF($AL66="X",E$12,(IF($AL66=0,0,C$9))))))+(IF($AM$30=$AM66,0,(IF($AM66="X",E$12,(IF($AM66=0,0,C$9))))))+(IF($AP$30=$AP66,0,(IF($AP66="X",E$12,(IF($AP66=0,0,C$10))))))</f>
        <v>0</v>
      </c>
      <c r="AX66" s="64"/>
      <c r="AY66" s="546">
        <v>0</v>
      </c>
      <c r="BA66" s="106"/>
      <c r="BB66" s="482">
        <v>18</v>
      </c>
      <c r="BC66" s="533"/>
      <c r="BD66" s="534"/>
      <c r="BE66" s="211"/>
      <c r="BF66" s="537">
        <f>(IF($AH$30=$AH66,0,(IF($AH66="X",E$12,(IF($AH66=0,0,C$8))))))+(IF($AI$30=$AI66,0,(IF($AI66="X",E$12,(IF($AI66=0,0,C$8))))))+(IF($AL$30=$AL66,0,(IF($AL66="X",E$12,(IF($AL66=0,0,C$9))))))+(IF($AM$30=$AM66,0,(IF($AM66="X",E$12,(IF($AM66=0,0,C$9))))))+(IF($AP$30=$AP66,0,(IF($AP66="X",E$12,(IF($AP66=0,0,C$10))))))</f>
        <v>0</v>
      </c>
      <c r="BG66" s="538"/>
      <c r="BH66" s="210"/>
      <c r="BI66" s="537">
        <f>IF($J$30=J66,1,0)+IF($K$30=K66,1,0)+IF($L$30=L66,1,0)+IF($M$30=M66,1,0)+IF($N$30=N66,1,0)+IF($O$30=O66,1,0)+IF($P$30=P66,1,0)+IF($Q$30=Q66,1,0)+IF($R$30=R66,1,0)+IF($S$30=S66,1,0)+IF($T$30=T66,1,0)+IF($U$30=U66,1,0)+IF($V$30=V66,1,0)+IF($W$30=W66,1,0)+IF($X$30=X66,1,0)+IF($Y$30=Y66,1,0)+IF($Z$30=Z66,1,0)+IF($AA$30=AA66,1,0)+IF($AB$30=AB66,1,0)+IF($AC$30=AC66,1,0)+IF($AD$30=AD66,1,0)+IF($AE$30=AE66,1,0)</f>
        <v>0</v>
      </c>
      <c r="BJ66" s="538"/>
      <c r="BK66" s="210"/>
      <c r="BL66" s="537">
        <f>IF($AH$30=AH66,1,0)+IF($AI$30=AI66,1,0)+IF($AL$30=AL66,1,0)+IF($AM$30=AM66,1,0)+IF($AP$30=AP66,1,0)</f>
        <v>0</v>
      </c>
      <c r="BM66" s="538"/>
    </row>
    <row r="67" spans="1:65" ht="9.75" customHeight="1" outlineLevel="3">
      <c r="A67" s="499"/>
      <c r="B67" s="526"/>
      <c r="C67" s="528"/>
      <c r="D67" s="528"/>
      <c r="E67" s="530"/>
      <c r="F67" s="530"/>
      <c r="G67" s="532"/>
      <c r="H67" s="507"/>
      <c r="I67" s="233"/>
      <c r="J67" s="509"/>
      <c r="K67" s="487"/>
      <c r="L67" s="487"/>
      <c r="M67" s="487"/>
      <c r="N67" s="505"/>
      <c r="O67" s="491"/>
      <c r="P67" s="487"/>
      <c r="Q67" s="487"/>
      <c r="R67" s="487"/>
      <c r="S67" s="505"/>
      <c r="T67" s="491"/>
      <c r="U67" s="487"/>
      <c r="V67" s="487"/>
      <c r="W67" s="487"/>
      <c r="X67" s="487"/>
      <c r="Y67" s="491"/>
      <c r="Z67" s="487"/>
      <c r="AA67" s="487"/>
      <c r="AB67" s="487"/>
      <c r="AC67" s="505"/>
      <c r="AD67" s="487"/>
      <c r="AE67" s="524"/>
      <c r="AF67" s="203">
        <v>0</v>
      </c>
      <c r="AG67" s="493"/>
      <c r="AH67" s="489"/>
      <c r="AI67" s="497"/>
      <c r="AJ67" s="454">
        <v>0</v>
      </c>
      <c r="AK67" s="493"/>
      <c r="AL67" s="489"/>
      <c r="AM67" s="495"/>
      <c r="AN67" s="454">
        <v>0</v>
      </c>
      <c r="AO67" s="493"/>
      <c r="AP67" s="495"/>
      <c r="AQ67" s="44"/>
      <c r="AR67" s="483"/>
      <c r="AS67" s="198"/>
      <c r="AT67" s="485"/>
      <c r="AU67" s="199"/>
      <c r="AV67" s="501"/>
      <c r="AW67" s="503"/>
      <c r="AX67" s="64"/>
      <c r="AY67" s="546"/>
      <c r="BA67" s="106"/>
      <c r="BB67" s="483"/>
      <c r="BC67" s="535"/>
      <c r="BD67" s="536"/>
      <c r="BE67" s="211"/>
      <c r="BF67" s="539"/>
      <c r="BG67" s="540"/>
      <c r="BH67" s="210"/>
      <c r="BI67" s="539"/>
      <c r="BJ67" s="540"/>
      <c r="BK67" s="210"/>
      <c r="BL67" s="539"/>
      <c r="BM67" s="540"/>
    </row>
    <row r="68" spans="1:65" ht="9.75" customHeight="1" outlineLevel="3">
      <c r="A68" s="498">
        <v>19</v>
      </c>
      <c r="B68" s="525"/>
      <c r="C68" s="527"/>
      <c r="D68" s="527"/>
      <c r="E68" s="529"/>
      <c r="F68" s="529"/>
      <c r="G68" s="531"/>
      <c r="H68" s="506"/>
      <c r="I68" s="233"/>
      <c r="J68" s="508"/>
      <c r="K68" s="486"/>
      <c r="L68" s="486"/>
      <c r="M68" s="486"/>
      <c r="N68" s="504"/>
      <c r="O68" s="490"/>
      <c r="P68" s="486"/>
      <c r="Q68" s="486"/>
      <c r="R68" s="486"/>
      <c r="S68" s="504"/>
      <c r="T68" s="490"/>
      <c r="U68" s="486"/>
      <c r="V68" s="486"/>
      <c r="W68" s="486"/>
      <c r="X68" s="486"/>
      <c r="Y68" s="490"/>
      <c r="Z68" s="486"/>
      <c r="AA68" s="486"/>
      <c r="AB68" s="486"/>
      <c r="AC68" s="504"/>
      <c r="AD68" s="486"/>
      <c r="AE68" s="523"/>
      <c r="AF68" s="203">
        <v>0</v>
      </c>
      <c r="AG68" s="492">
        <f>IF(($AF68)*OR($AF69)=0,SUM(INT($AF68)+INT($AF69)),SUM(INT($AF68)+INT($AF69))/2)</f>
        <v>0</v>
      </c>
      <c r="AH68" s="488"/>
      <c r="AI68" s="496"/>
      <c r="AJ68" s="454">
        <v>0</v>
      </c>
      <c r="AK68" s="492">
        <f>IF(($AJ68)*OR($AJ69)=0,SUM(INT($AJ68)+INT($AJ69)),SUM(INT($AJ68)+INT($AJ69))/2)</f>
        <v>0</v>
      </c>
      <c r="AL68" s="488"/>
      <c r="AM68" s="494"/>
      <c r="AN68" s="454">
        <v>0</v>
      </c>
      <c r="AO68" s="492">
        <f>IF(($AN68)*OR($AN69)=0,SUM(INT($AN68)+INT($AN69)),SUM(INT($AN68)+INT($AN69))/2)</f>
        <v>0</v>
      </c>
      <c r="AP68" s="494"/>
      <c r="AQ68" s="44"/>
      <c r="AR68" s="482">
        <f>AG68+AK68+AO68</f>
        <v>0</v>
      </c>
      <c r="AS68" s="198"/>
      <c r="AT68" s="484">
        <f>IF(($H68-$G68-$BC68)&lt;=$C$13,0,(((INT(((HOUR($H68-$G68-$C$13)*3600)+(MINUTE($H68-$G68-$C$13)*60)+SECOND($H68-$G68-$C$13)-1)/($C$14*60)))+1)*-1))</f>
        <v>0</v>
      </c>
      <c r="AU68" s="199"/>
      <c r="AV68" s="500">
        <f>IF($J$30=J68,1,0)+IF($K$30=K68,1,0)+IF($L$30=L68,1,0)+IF($M$30=M68,1,0)+IF($N$30=N68,1,0)+IF($O$30=O68,1,0)+IF($P$30=P68,1,0)+IF($Q$30=Q68,1,0)+IF($R$30=R68,1,0)+IF($S$30=S68,1,0)+IF($T$30=T68,1,0)+IF($U$30=U68,1,0)+IF($V$30=V68,1,0)+IF($W$30=W68,1,0)+IF($X$30=X68,1,0)+IF($Y$30=Y68,1,0)+IF($Z$30=Z68,1,0)+IF($AA$30=AA68,1,0)+IF($AB$30=AB68,1,0)+IF($AC$30=AC68,1,0)+IF($AD$30=AD68,1,0)+IF($AE$30=AE68,1,0)+IF($AH$30=AH68,1,0)+IF($AI$30=AI68,1,0)+IF($AL$30=AL68,1,0)+IF($AM$30=AM68,1,0)+IF($AP$30=AP68,1,0)+AT68</f>
        <v>0</v>
      </c>
      <c r="AW68" s="502">
        <f>AR68+(IF($AH$30=$AH68,0,(IF($AH68="X",E$12,(IF($AH68=0,0,C$8))))))+(IF($AI$30=$AI68,0,(IF($AI68="X",E$12,(IF($AI68=0,0,C$8))))))+(IF($AL$30=$AL68,0,(IF($AL68="X",E$12,(IF($AL68=0,0,C$9))))))+(IF($AM$30=$AM68,0,(IF($AM68="X",E$12,(IF($AM68=0,0,C$9))))))+(IF($AP$30=$AP68,0,(IF($AP68="X",E$12,(IF($AP68=0,0,C$10))))))</f>
        <v>0</v>
      </c>
      <c r="AX68" s="64"/>
      <c r="AY68" s="546">
        <v>0</v>
      </c>
      <c r="BA68" s="106"/>
      <c r="BB68" s="482">
        <v>19</v>
      </c>
      <c r="BC68" s="533"/>
      <c r="BD68" s="534"/>
      <c r="BE68" s="211"/>
      <c r="BF68" s="537">
        <f>(IF($AH$30=$AH68,0,(IF($AH68="X",E$12,(IF($AH68=0,0,C$8))))))+(IF($AI$30=$AI68,0,(IF($AI68="X",E$12,(IF($AI68=0,0,C$8))))))+(IF($AL$30=$AL68,0,(IF($AL68="X",E$12,(IF($AL68=0,0,C$9))))))+(IF($AM$30=$AM68,0,(IF($AM68="X",E$12,(IF($AM68=0,0,C$9))))))+(IF($AP$30=$AP68,0,(IF($AP68="X",E$12,(IF($AP68=0,0,C$10))))))</f>
        <v>0</v>
      </c>
      <c r="BG68" s="538"/>
      <c r="BH68" s="210"/>
      <c r="BI68" s="537">
        <f>IF($J$30=J68,1,0)+IF($K$30=K68,1,0)+IF($L$30=L68,1,0)+IF($M$30=M68,1,0)+IF($N$30=N68,1,0)+IF($O$30=O68,1,0)+IF($P$30=P68,1,0)+IF($Q$30=Q68,1,0)+IF($R$30=R68,1,0)+IF($S$30=S68,1,0)+IF($T$30=T68,1,0)+IF($U$30=U68,1,0)+IF($V$30=V68,1,0)+IF($W$30=W68,1,0)+IF($X$30=X68,1,0)+IF($Y$30=Y68,1,0)+IF($Z$30=Z68,1,0)+IF($AA$30=AA68,1,0)+IF($AB$30=AB68,1,0)+IF($AC$30=AC68,1,0)+IF($AD$30=AD68,1,0)+IF($AE$30=AE68,1,0)</f>
        <v>0</v>
      </c>
      <c r="BJ68" s="538"/>
      <c r="BK68" s="210"/>
      <c r="BL68" s="537">
        <f>IF($AH$30=AH68,1,0)+IF($AI$30=AI68,1,0)+IF($AL$30=AL68,1,0)+IF($AM$30=AM68,1,0)+IF($AP$30=AP68,1,0)</f>
        <v>0</v>
      </c>
      <c r="BM68" s="538"/>
    </row>
    <row r="69" spans="1:65" ht="9.75" customHeight="1" outlineLevel="3">
      <c r="A69" s="499"/>
      <c r="B69" s="526"/>
      <c r="C69" s="528"/>
      <c r="D69" s="528"/>
      <c r="E69" s="530"/>
      <c r="F69" s="530"/>
      <c r="G69" s="532"/>
      <c r="H69" s="507"/>
      <c r="I69" s="233"/>
      <c r="J69" s="509"/>
      <c r="K69" s="487"/>
      <c r="L69" s="487"/>
      <c r="M69" s="487"/>
      <c r="N69" s="505"/>
      <c r="O69" s="491"/>
      <c r="P69" s="487"/>
      <c r="Q69" s="487"/>
      <c r="R69" s="487"/>
      <c r="S69" s="505"/>
      <c r="T69" s="491"/>
      <c r="U69" s="487"/>
      <c r="V69" s="487"/>
      <c r="W69" s="487"/>
      <c r="X69" s="487"/>
      <c r="Y69" s="491"/>
      <c r="Z69" s="487"/>
      <c r="AA69" s="487"/>
      <c r="AB69" s="487"/>
      <c r="AC69" s="505"/>
      <c r="AD69" s="487"/>
      <c r="AE69" s="524"/>
      <c r="AF69" s="203">
        <v>0</v>
      </c>
      <c r="AG69" s="493"/>
      <c r="AH69" s="489"/>
      <c r="AI69" s="497"/>
      <c r="AJ69" s="454">
        <v>0</v>
      </c>
      <c r="AK69" s="493"/>
      <c r="AL69" s="489"/>
      <c r="AM69" s="495"/>
      <c r="AN69" s="454">
        <v>0</v>
      </c>
      <c r="AO69" s="493"/>
      <c r="AP69" s="495"/>
      <c r="AQ69" s="44"/>
      <c r="AR69" s="483"/>
      <c r="AS69" s="198"/>
      <c r="AT69" s="485"/>
      <c r="AU69" s="199"/>
      <c r="AV69" s="501"/>
      <c r="AW69" s="503"/>
      <c r="AX69" s="64"/>
      <c r="AY69" s="546"/>
      <c r="BA69" s="106"/>
      <c r="BB69" s="483"/>
      <c r="BC69" s="535"/>
      <c r="BD69" s="536"/>
      <c r="BE69" s="211"/>
      <c r="BF69" s="539"/>
      <c r="BG69" s="540"/>
      <c r="BH69" s="210"/>
      <c r="BI69" s="539"/>
      <c r="BJ69" s="540"/>
      <c r="BK69" s="210"/>
      <c r="BL69" s="539"/>
      <c r="BM69" s="540"/>
    </row>
    <row r="70" spans="1:65" ht="9.75" customHeight="1" outlineLevel="3">
      <c r="A70" s="498">
        <v>20</v>
      </c>
      <c r="B70" s="525"/>
      <c r="C70" s="527"/>
      <c r="D70" s="527"/>
      <c r="E70" s="529"/>
      <c r="F70" s="529"/>
      <c r="G70" s="531"/>
      <c r="H70" s="506"/>
      <c r="I70" s="233"/>
      <c r="J70" s="508"/>
      <c r="K70" s="486"/>
      <c r="L70" s="486"/>
      <c r="M70" s="486"/>
      <c r="N70" s="504"/>
      <c r="O70" s="490"/>
      <c r="P70" s="486"/>
      <c r="Q70" s="486"/>
      <c r="R70" s="486"/>
      <c r="S70" s="504"/>
      <c r="T70" s="490"/>
      <c r="U70" s="486"/>
      <c r="V70" s="486"/>
      <c r="W70" s="486"/>
      <c r="X70" s="486"/>
      <c r="Y70" s="490"/>
      <c r="Z70" s="486"/>
      <c r="AA70" s="486"/>
      <c r="AB70" s="486"/>
      <c r="AC70" s="504"/>
      <c r="AD70" s="486"/>
      <c r="AE70" s="523"/>
      <c r="AF70" s="203">
        <v>0</v>
      </c>
      <c r="AG70" s="492">
        <f>IF(($AF70)*OR($AF71)=0,SUM(INT($AF70)+INT($AF71)),SUM(INT($AF70)+INT($AF71))/2)</f>
        <v>0</v>
      </c>
      <c r="AH70" s="488"/>
      <c r="AI70" s="496"/>
      <c r="AJ70" s="454">
        <v>0</v>
      </c>
      <c r="AK70" s="492">
        <f>IF(($AJ70)*OR($AJ71)=0,SUM(INT($AJ70)+INT($AJ71)),SUM(INT($AJ70)+INT($AJ71))/2)</f>
        <v>0</v>
      </c>
      <c r="AL70" s="488"/>
      <c r="AM70" s="494"/>
      <c r="AN70" s="454">
        <v>0</v>
      </c>
      <c r="AO70" s="492">
        <f>IF(($AN70)*OR($AN71)=0,SUM(INT($AN70)+INT($AN71)),SUM(INT($AN70)+INT($AN71))/2)</f>
        <v>0</v>
      </c>
      <c r="AP70" s="494"/>
      <c r="AQ70" s="44"/>
      <c r="AR70" s="482">
        <f>AG70+AK70+AO70</f>
        <v>0</v>
      </c>
      <c r="AS70" s="198"/>
      <c r="AT70" s="484">
        <f>IF(($H70-$G70-$BC70)&lt;=$C$13,0,(((INT(((HOUR($H70-$G70-$C$13)*3600)+(MINUTE($H70-$G70-$C$13)*60)+SECOND($H70-$G70-$C$13)-1)/($C$14*60)))+1)*-1))</f>
        <v>0</v>
      </c>
      <c r="AU70" s="199"/>
      <c r="AV70" s="500">
        <f>IF($J$30=J70,1,0)+IF($K$30=K70,1,0)+IF($L$30=L70,1,0)+IF($M$30=M70,1,0)+IF($N$30=N70,1,0)+IF($O$30=O70,1,0)+IF($P$30=P70,1,0)+IF($Q$30=Q70,1,0)+IF($R$30=R70,1,0)+IF($S$30=S70,1,0)+IF($T$30=T70,1,0)+IF($U$30=U70,1,0)+IF($V$30=V70,1,0)+IF($W$30=W70,1,0)+IF($X$30=X70,1,0)+IF($Y$30=Y70,1,0)+IF($Z$30=Z70,1,0)+IF($AA$30=AA70,1,0)+IF($AB$30=AB70,1,0)+IF($AC$30=AC70,1,0)+IF($AD$30=AD70,1,0)+IF($AE$30=AE70,1,0)+IF($AH$30=AH70,1,0)+IF($AI$30=AI70,1,0)+IF($AL$30=AL70,1,0)+IF($AM$30=AM70,1,0)+IF($AP$30=AP70,1,0)+AT70</f>
        <v>0</v>
      </c>
      <c r="AW70" s="502">
        <f>AR70+(IF($AH$30=$AH70,0,(IF($AH70="X",E$12,(IF($AH70=0,0,C$8))))))+(IF($AI$30=$AI70,0,(IF($AI70="X",E$12,(IF($AI70=0,0,C$8))))))+(IF($AL$30=$AL70,0,(IF($AL70="X",E$12,(IF($AL70=0,0,C$9))))))+(IF($AM$30=$AM70,0,(IF($AM70="X",E$12,(IF($AM70=0,0,C$9))))))+(IF($AP$30=$AP70,0,(IF($AP70="X",E$12,(IF($AP70=0,0,C$10))))))</f>
        <v>0</v>
      </c>
      <c r="AX70" s="64"/>
      <c r="AY70" s="546">
        <v>0</v>
      </c>
      <c r="BA70" s="106"/>
      <c r="BB70" s="482">
        <v>20</v>
      </c>
      <c r="BC70" s="533"/>
      <c r="BD70" s="534"/>
      <c r="BE70" s="211"/>
      <c r="BF70" s="537">
        <f>(IF($AH$30=$AH70,0,(IF($AH70="X",E$12,(IF($AH70=0,0,C$8))))))+(IF($AI$30=$AI70,0,(IF($AI70="X",E$12,(IF($AI70=0,0,C$8))))))+(IF($AL$30=$AL70,0,(IF($AL70="X",E$12,(IF($AL70=0,0,C$9))))))+(IF($AM$30=$AM70,0,(IF($AM70="X",E$12,(IF($AM70=0,0,C$9))))))+(IF($AP$30=$AP70,0,(IF($AP70="X",E$12,(IF($AP70=0,0,C$10))))))</f>
        <v>0</v>
      </c>
      <c r="BG70" s="538"/>
      <c r="BH70" s="210"/>
      <c r="BI70" s="537">
        <f>IF($J$30=J70,1,0)+IF($K$30=K70,1,0)+IF($L$30=L70,1,0)+IF($M$30=M70,1,0)+IF($N$30=N70,1,0)+IF($O$30=O70,1,0)+IF($P$30=P70,1,0)+IF($Q$30=Q70,1,0)+IF($R$30=R70,1,0)+IF($S$30=S70,1,0)+IF($T$30=T70,1,0)+IF($U$30=U70,1,0)+IF($V$30=V70,1,0)+IF($W$30=W70,1,0)+IF($X$30=X70,1,0)+IF($Y$30=Y70,1,0)+IF($Z$30=Z70,1,0)+IF($AA$30=AA70,1,0)+IF($AB$30=AB70,1,0)+IF($AC$30=AC70,1,0)+IF($AD$30=AD70,1,0)+IF($AE$30=AE70,1,0)</f>
        <v>0</v>
      </c>
      <c r="BJ70" s="538"/>
      <c r="BK70" s="210"/>
      <c r="BL70" s="537">
        <f>IF($AH$30=AH70,1,0)+IF($AI$30=AI70,1,0)+IF($AL$30=AL70,1,0)+IF($AM$30=AM70,1,0)+IF($AP$30=AP70,1,0)</f>
        <v>0</v>
      </c>
      <c r="BM70" s="538"/>
    </row>
    <row r="71" spans="1:65" ht="9.75" customHeight="1" outlineLevel="3">
      <c r="A71" s="499"/>
      <c r="B71" s="526"/>
      <c r="C71" s="528"/>
      <c r="D71" s="528"/>
      <c r="E71" s="530"/>
      <c r="F71" s="530"/>
      <c r="G71" s="532"/>
      <c r="H71" s="507"/>
      <c r="I71" s="233"/>
      <c r="J71" s="509"/>
      <c r="K71" s="487"/>
      <c r="L71" s="487"/>
      <c r="M71" s="487"/>
      <c r="N71" s="505"/>
      <c r="O71" s="491"/>
      <c r="P71" s="487"/>
      <c r="Q71" s="487"/>
      <c r="R71" s="487"/>
      <c r="S71" s="505"/>
      <c r="T71" s="491"/>
      <c r="U71" s="487"/>
      <c r="V71" s="487"/>
      <c r="W71" s="487"/>
      <c r="X71" s="487"/>
      <c r="Y71" s="491"/>
      <c r="Z71" s="487"/>
      <c r="AA71" s="487"/>
      <c r="AB71" s="487"/>
      <c r="AC71" s="505"/>
      <c r="AD71" s="487"/>
      <c r="AE71" s="524"/>
      <c r="AF71" s="203">
        <v>0</v>
      </c>
      <c r="AG71" s="493"/>
      <c r="AH71" s="489"/>
      <c r="AI71" s="497"/>
      <c r="AJ71" s="454">
        <v>0</v>
      </c>
      <c r="AK71" s="493"/>
      <c r="AL71" s="489"/>
      <c r="AM71" s="495"/>
      <c r="AN71" s="454">
        <v>0</v>
      </c>
      <c r="AO71" s="493"/>
      <c r="AP71" s="495"/>
      <c r="AQ71" s="44"/>
      <c r="AR71" s="483"/>
      <c r="AS71" s="198"/>
      <c r="AT71" s="485"/>
      <c r="AU71" s="199"/>
      <c r="AV71" s="501"/>
      <c r="AW71" s="503"/>
      <c r="AX71" s="64"/>
      <c r="AY71" s="546"/>
      <c r="BA71" s="106"/>
      <c r="BB71" s="483"/>
      <c r="BC71" s="535"/>
      <c r="BD71" s="536"/>
      <c r="BE71" s="211"/>
      <c r="BF71" s="539"/>
      <c r="BG71" s="540"/>
      <c r="BH71" s="210"/>
      <c r="BI71" s="539"/>
      <c r="BJ71" s="540"/>
      <c r="BK71" s="210"/>
      <c r="BL71" s="539"/>
      <c r="BM71" s="540"/>
    </row>
    <row r="72" spans="1:65" ht="9.75" customHeight="1" outlineLevel="3">
      <c r="A72" s="498">
        <v>21</v>
      </c>
      <c r="B72" s="525"/>
      <c r="C72" s="527"/>
      <c r="D72" s="527"/>
      <c r="E72" s="529"/>
      <c r="F72" s="529"/>
      <c r="G72" s="531"/>
      <c r="H72" s="506"/>
      <c r="I72" s="233"/>
      <c r="J72" s="508"/>
      <c r="K72" s="486"/>
      <c r="L72" s="486"/>
      <c r="M72" s="486"/>
      <c r="N72" s="504"/>
      <c r="O72" s="490"/>
      <c r="P72" s="486"/>
      <c r="Q72" s="486"/>
      <c r="R72" s="486"/>
      <c r="S72" s="504"/>
      <c r="T72" s="490"/>
      <c r="U72" s="486"/>
      <c r="V72" s="486"/>
      <c r="W72" s="486"/>
      <c r="X72" s="486"/>
      <c r="Y72" s="490"/>
      <c r="Z72" s="486"/>
      <c r="AA72" s="486"/>
      <c r="AB72" s="486"/>
      <c r="AC72" s="504"/>
      <c r="AD72" s="486"/>
      <c r="AE72" s="523"/>
      <c r="AF72" s="203">
        <v>0</v>
      </c>
      <c r="AG72" s="492">
        <f>IF(($AF72)*OR($AF73)=0,SUM(INT($AF72)+INT($AF73)),SUM(INT($AF72)+INT($AF73))/2)</f>
        <v>0</v>
      </c>
      <c r="AH72" s="488"/>
      <c r="AI72" s="496"/>
      <c r="AJ72" s="454">
        <v>0</v>
      </c>
      <c r="AK72" s="492">
        <f>IF(($AJ72)*OR($AJ73)=0,SUM(INT($AJ72)+INT($AJ73)),SUM(INT($AJ72)+INT($AJ73))/2)</f>
        <v>0</v>
      </c>
      <c r="AL72" s="488"/>
      <c r="AM72" s="494"/>
      <c r="AN72" s="454">
        <v>0</v>
      </c>
      <c r="AO72" s="492">
        <f>IF(($AN72)*OR($AN73)=0,SUM(INT($AN72)+INT($AN73)),SUM(INT($AN72)+INT($AN73))/2)</f>
        <v>0</v>
      </c>
      <c r="AP72" s="494"/>
      <c r="AQ72" s="44"/>
      <c r="AR72" s="482">
        <f>AG72+AK72+AO72</f>
        <v>0</v>
      </c>
      <c r="AS72" s="198"/>
      <c r="AT72" s="484">
        <f>IF(($H72-$G72-$BC72)&lt;=$C$13,0,(((INT(((HOUR($H72-$G72-$C$13)*3600)+(MINUTE($H72-$G72-$C$13)*60)+SECOND($H72-$G72-$C$13)-1)/($C$14*60)))+1)*-1))</f>
        <v>0</v>
      </c>
      <c r="AU72" s="199"/>
      <c r="AV72" s="500">
        <f>IF($J$30=J72,1,0)+IF($K$30=K72,1,0)+IF($L$30=L72,1,0)+IF($M$30=M72,1,0)+IF($N$30=N72,1,0)+IF($O$30=O72,1,0)+IF($P$30=P72,1,0)+IF($Q$30=Q72,1,0)+IF($R$30=R72,1,0)+IF($S$30=S72,1,0)+IF($T$30=T72,1,0)+IF($U$30=U72,1,0)+IF($V$30=V72,1,0)+IF($W$30=W72,1,0)+IF($X$30=X72,1,0)+IF($Y$30=Y72,1,0)+IF($Z$30=Z72,1,0)+IF($AA$30=AA72,1,0)+IF($AB$30=AB72,1,0)+IF($AC$30=AC72,1,0)+IF($AD$30=AD72,1,0)+IF($AE$30=AE72,1,0)+IF($AH$30=AH72,1,0)+IF($AI$30=AI72,1,0)+IF($AL$30=AL72,1,0)+IF($AM$30=AM72,1,0)+IF($AP$30=AP72,1,0)+AT72</f>
        <v>0</v>
      </c>
      <c r="AW72" s="502">
        <f>AR72+(IF($AH$30=$AH72,0,(IF($AH72="X",E$12,(IF($AH72=0,0,C$8))))))+(IF($AI$30=$AI72,0,(IF($AI72="X",E$12,(IF($AI72=0,0,C$8))))))+(IF($AL$30=$AL72,0,(IF($AL72="X",E$12,(IF($AL72=0,0,C$9))))))+(IF($AM$30=$AM72,0,(IF($AM72="X",E$12,(IF($AM72=0,0,C$9))))))+(IF($AP$30=$AP72,0,(IF($AP72="X",E$12,(IF($AP72=0,0,C$10))))))</f>
        <v>0</v>
      </c>
      <c r="AX72" s="64"/>
      <c r="AY72" s="546">
        <v>0</v>
      </c>
      <c r="BA72" s="106"/>
      <c r="BB72" s="482">
        <v>21</v>
      </c>
      <c r="BC72" s="533"/>
      <c r="BD72" s="534"/>
      <c r="BE72" s="211"/>
      <c r="BF72" s="537">
        <f>(IF($AH$30=$AH72,0,(IF($AH72="X",E$12,(IF($AH72=0,0,C$8))))))+(IF($AI$30=$AI72,0,(IF($AI72="X",E$12,(IF($AI72=0,0,C$8))))))+(IF($AL$30=$AL72,0,(IF($AL72="X",E$12,(IF($AL72=0,0,C$9))))))+(IF($AM$30=$AM72,0,(IF($AM72="X",E$12,(IF($AM72=0,0,C$9))))))+(IF($AP$30=$AP72,0,(IF($AP72="X",E$12,(IF($AP72=0,0,C$10))))))</f>
        <v>0</v>
      </c>
      <c r="BG72" s="538"/>
      <c r="BH72" s="210"/>
      <c r="BI72" s="537">
        <f>IF($J$30=J72,1,0)+IF($K$30=K72,1,0)+IF($L$30=L72,1,0)+IF($M$30=M72,1,0)+IF($N$30=N72,1,0)+IF($O$30=O72,1,0)+IF($P$30=P72,1,0)+IF($Q$30=Q72,1,0)+IF($R$30=R72,1,0)+IF($S$30=S72,1,0)+IF($T$30=T72,1,0)+IF($U$30=U72,1,0)+IF($V$30=V72,1,0)+IF($W$30=W72,1,0)+IF($X$30=X72,1,0)+IF($Y$30=Y72,1,0)+IF($Z$30=Z72,1,0)+IF($AA$30=AA72,1,0)+IF($AB$30=AB72,1,0)+IF($AC$30=AC72,1,0)+IF($AD$30=AD72,1,0)+IF($AE$30=AE72,1,0)</f>
        <v>0</v>
      </c>
      <c r="BJ72" s="538"/>
      <c r="BK72" s="210"/>
      <c r="BL72" s="537">
        <f>IF($AH$30=AH72,1,0)+IF($AI$30=AI72,1,0)+IF($AL$30=AL72,1,0)+IF($AM$30=AM72,1,0)+IF($AP$30=AP72,1,0)</f>
        <v>0</v>
      </c>
      <c r="BM72" s="538"/>
    </row>
    <row r="73" spans="1:65" ht="9.75" customHeight="1" outlineLevel="3">
      <c r="A73" s="499"/>
      <c r="B73" s="526"/>
      <c r="C73" s="528"/>
      <c r="D73" s="528"/>
      <c r="E73" s="530"/>
      <c r="F73" s="530"/>
      <c r="G73" s="532"/>
      <c r="H73" s="507"/>
      <c r="I73" s="233"/>
      <c r="J73" s="509"/>
      <c r="K73" s="487"/>
      <c r="L73" s="487"/>
      <c r="M73" s="487"/>
      <c r="N73" s="505"/>
      <c r="O73" s="491"/>
      <c r="P73" s="487"/>
      <c r="Q73" s="487"/>
      <c r="R73" s="487"/>
      <c r="S73" s="505"/>
      <c r="T73" s="491"/>
      <c r="U73" s="487"/>
      <c r="V73" s="487"/>
      <c r="W73" s="487"/>
      <c r="X73" s="487"/>
      <c r="Y73" s="491"/>
      <c r="Z73" s="487"/>
      <c r="AA73" s="487"/>
      <c r="AB73" s="487"/>
      <c r="AC73" s="505"/>
      <c r="AD73" s="487"/>
      <c r="AE73" s="524"/>
      <c r="AF73" s="203">
        <v>0</v>
      </c>
      <c r="AG73" s="493"/>
      <c r="AH73" s="489"/>
      <c r="AI73" s="497"/>
      <c r="AJ73" s="454">
        <v>0</v>
      </c>
      <c r="AK73" s="493"/>
      <c r="AL73" s="489"/>
      <c r="AM73" s="495"/>
      <c r="AN73" s="454">
        <v>0</v>
      </c>
      <c r="AO73" s="493"/>
      <c r="AP73" s="495"/>
      <c r="AQ73" s="44"/>
      <c r="AR73" s="483"/>
      <c r="AS73" s="198"/>
      <c r="AT73" s="485"/>
      <c r="AU73" s="199"/>
      <c r="AV73" s="501"/>
      <c r="AW73" s="503"/>
      <c r="AX73" s="64"/>
      <c r="AY73" s="546"/>
      <c r="BA73" s="106"/>
      <c r="BB73" s="483"/>
      <c r="BC73" s="535"/>
      <c r="BD73" s="536"/>
      <c r="BE73" s="211"/>
      <c r="BF73" s="539"/>
      <c r="BG73" s="540"/>
      <c r="BH73" s="210"/>
      <c r="BI73" s="539"/>
      <c r="BJ73" s="540"/>
      <c r="BK73" s="210"/>
      <c r="BL73" s="539"/>
      <c r="BM73" s="540"/>
    </row>
    <row r="74" spans="1:65" ht="9.75" customHeight="1" outlineLevel="3">
      <c r="A74" s="498">
        <v>22</v>
      </c>
      <c r="B74" s="525"/>
      <c r="C74" s="527"/>
      <c r="D74" s="527"/>
      <c r="E74" s="529"/>
      <c r="F74" s="529"/>
      <c r="G74" s="531"/>
      <c r="H74" s="506"/>
      <c r="I74" s="233"/>
      <c r="J74" s="508"/>
      <c r="K74" s="486"/>
      <c r="L74" s="486"/>
      <c r="M74" s="486"/>
      <c r="N74" s="504"/>
      <c r="O74" s="490"/>
      <c r="P74" s="486"/>
      <c r="Q74" s="486"/>
      <c r="R74" s="486"/>
      <c r="S74" s="504"/>
      <c r="T74" s="490"/>
      <c r="U74" s="486"/>
      <c r="V74" s="486"/>
      <c r="W74" s="486"/>
      <c r="X74" s="486"/>
      <c r="Y74" s="490"/>
      <c r="Z74" s="486"/>
      <c r="AA74" s="486"/>
      <c r="AB74" s="486"/>
      <c r="AC74" s="504"/>
      <c r="AD74" s="486"/>
      <c r="AE74" s="523"/>
      <c r="AF74" s="203">
        <v>0</v>
      </c>
      <c r="AG74" s="492">
        <f>IF(($AF74)*OR($AF75)=0,SUM(INT($AF74)+INT($AF75)),SUM(INT($AF74)+INT($AF75))/2)</f>
        <v>0</v>
      </c>
      <c r="AH74" s="488"/>
      <c r="AI74" s="496"/>
      <c r="AJ74" s="454">
        <v>0</v>
      </c>
      <c r="AK74" s="492">
        <f>IF(($AJ74)*OR($AJ75)=0,SUM(INT($AJ74)+INT($AJ75)),SUM(INT($AJ74)+INT($AJ75))/2)</f>
        <v>0</v>
      </c>
      <c r="AL74" s="488"/>
      <c r="AM74" s="494"/>
      <c r="AN74" s="454">
        <v>0</v>
      </c>
      <c r="AO74" s="492">
        <f>IF(($AN74)*OR($AN75)=0,SUM(INT($AN74)+INT($AN75)),SUM(INT($AN74)+INT($AN75))/2)</f>
        <v>0</v>
      </c>
      <c r="AP74" s="494"/>
      <c r="AQ74" s="44"/>
      <c r="AR74" s="482">
        <f>AG74+AK74+AO74</f>
        <v>0</v>
      </c>
      <c r="AS74" s="198"/>
      <c r="AT74" s="484">
        <f>IF(($H74-$G74-$BC74)&lt;=$C$13,0,(((INT(((HOUR($H74-$G74-$C$13)*3600)+(MINUTE($H74-$G74-$C$13)*60)+SECOND($H74-$G74-$C$13)-1)/($C$14*60)))+1)*-1))</f>
        <v>0</v>
      </c>
      <c r="AU74" s="199"/>
      <c r="AV74" s="500">
        <f>IF($J$30=J74,1,0)+IF($K$30=K74,1,0)+IF($L$30=L74,1,0)+IF($M$30=M74,1,0)+IF($N$30=N74,1,0)+IF($O$30=O74,1,0)+IF($P$30=P74,1,0)+IF($Q$30=Q74,1,0)+IF($R$30=R74,1,0)+IF($S$30=S74,1,0)+IF($T$30=T74,1,0)+IF($U$30=U74,1,0)+IF($V$30=V74,1,0)+IF($W$30=W74,1,0)+IF($X$30=X74,1,0)+IF($Y$30=Y74,1,0)+IF($Z$30=Z74,1,0)+IF($AA$30=AA74,1,0)+IF($AB$30=AB74,1,0)+IF($AC$30=AC74,1,0)+IF($AD$30=AD74,1,0)+IF($AE$30=AE74,1,0)+IF($AH$30=AH74,1,0)+IF($AI$30=AI74,1,0)+IF($AL$30=AL74,1,0)+IF($AM$30=AM74,1,0)+IF($AP$30=AP74,1,0)+AT74</f>
        <v>0</v>
      </c>
      <c r="AW74" s="502">
        <f>AR74+(IF($AH$30=$AH74,0,(IF($AH74="X",E$12,(IF($AH74=0,0,C$8))))))+(IF($AI$30=$AI74,0,(IF($AI74="X",E$12,(IF($AI74=0,0,C$8))))))+(IF($AL$30=$AL74,0,(IF($AL74="X",E$12,(IF($AL74=0,0,C$9))))))+(IF($AM$30=$AM74,0,(IF($AM74="X",E$12,(IF($AM74=0,0,C$9))))))+(IF($AP$30=$AP74,0,(IF($AP74="X",E$12,(IF($AP74=0,0,C$10))))))</f>
        <v>0</v>
      </c>
      <c r="AX74" s="64"/>
      <c r="AY74" s="546">
        <v>0</v>
      </c>
      <c r="BA74" s="106"/>
      <c r="BB74" s="482">
        <v>22</v>
      </c>
      <c r="BC74" s="533"/>
      <c r="BD74" s="534"/>
      <c r="BE74" s="211"/>
      <c r="BF74" s="537">
        <f>(IF($AH$30=$AH74,0,(IF($AH74="X",E$12,(IF($AH74=0,0,C$8))))))+(IF($AI$30=$AI74,0,(IF($AI74="X",E$12,(IF($AI74=0,0,C$8))))))+(IF($AL$30=$AL74,0,(IF($AL74="X",E$12,(IF($AL74=0,0,C$9))))))+(IF($AM$30=$AM74,0,(IF($AM74="X",E$12,(IF($AM74=0,0,C$9))))))+(IF($AP$30=$AP74,0,(IF($AP74="X",E$12,(IF($AP74=0,0,C$10))))))</f>
        <v>0</v>
      </c>
      <c r="BG74" s="538"/>
      <c r="BH74" s="210"/>
      <c r="BI74" s="537">
        <f>IF($J$30=J74,1,0)+IF($K$30=K74,1,0)+IF($L$30=L74,1,0)+IF($M$30=M74,1,0)+IF($N$30=N74,1,0)+IF($O$30=O74,1,0)+IF($P$30=P74,1,0)+IF($Q$30=Q74,1,0)+IF($R$30=R74,1,0)+IF($S$30=S74,1,0)+IF($T$30=T74,1,0)+IF($U$30=U74,1,0)+IF($V$30=V74,1,0)+IF($W$30=W74,1,0)+IF($X$30=X74,1,0)+IF($Y$30=Y74,1,0)+IF($Z$30=Z74,1,0)+IF($AA$30=AA74,1,0)+IF($AB$30=AB74,1,0)+IF($AC$30=AC74,1,0)+IF($AD$30=AD74,1,0)+IF($AE$30=AE74,1,0)</f>
        <v>0</v>
      </c>
      <c r="BJ74" s="538"/>
      <c r="BK74" s="210"/>
      <c r="BL74" s="537">
        <f>IF($AH$30=AH74,1,0)+IF($AI$30=AI74,1,0)+IF($AL$30=AL74,1,0)+IF($AM$30=AM74,1,0)+IF($AP$30=AP74,1,0)</f>
        <v>0</v>
      </c>
      <c r="BM74" s="538"/>
    </row>
    <row r="75" spans="1:93" ht="9.75" customHeight="1" outlineLevel="3">
      <c r="A75" s="499"/>
      <c r="B75" s="526"/>
      <c r="C75" s="528"/>
      <c r="D75" s="528"/>
      <c r="E75" s="530"/>
      <c r="F75" s="530"/>
      <c r="G75" s="532"/>
      <c r="H75" s="507"/>
      <c r="I75" s="233"/>
      <c r="J75" s="509"/>
      <c r="K75" s="487"/>
      <c r="L75" s="487"/>
      <c r="M75" s="487"/>
      <c r="N75" s="505"/>
      <c r="O75" s="491"/>
      <c r="P75" s="487"/>
      <c r="Q75" s="487"/>
      <c r="R75" s="487"/>
      <c r="S75" s="505"/>
      <c r="T75" s="491"/>
      <c r="U75" s="487"/>
      <c r="V75" s="487"/>
      <c r="W75" s="487"/>
      <c r="X75" s="487"/>
      <c r="Y75" s="491"/>
      <c r="Z75" s="487"/>
      <c r="AA75" s="487"/>
      <c r="AB75" s="487"/>
      <c r="AC75" s="505"/>
      <c r="AD75" s="487"/>
      <c r="AE75" s="524"/>
      <c r="AF75" s="203">
        <v>0</v>
      </c>
      <c r="AG75" s="493"/>
      <c r="AH75" s="489"/>
      <c r="AI75" s="497"/>
      <c r="AJ75" s="454">
        <v>0</v>
      </c>
      <c r="AK75" s="493"/>
      <c r="AL75" s="489"/>
      <c r="AM75" s="495"/>
      <c r="AN75" s="454">
        <v>0</v>
      </c>
      <c r="AO75" s="493"/>
      <c r="AP75" s="495"/>
      <c r="AQ75" s="44"/>
      <c r="AR75" s="483"/>
      <c r="AS75" s="198"/>
      <c r="AT75" s="485"/>
      <c r="AU75" s="199"/>
      <c r="AV75" s="501"/>
      <c r="AW75" s="503"/>
      <c r="AX75" s="64"/>
      <c r="AY75" s="546"/>
      <c r="BA75" s="106"/>
      <c r="BB75" s="483"/>
      <c r="BC75" s="535"/>
      <c r="BD75" s="536"/>
      <c r="BE75" s="211"/>
      <c r="BF75" s="539"/>
      <c r="BG75" s="540"/>
      <c r="BH75" s="210"/>
      <c r="BI75" s="539"/>
      <c r="BJ75" s="540"/>
      <c r="BK75" s="210"/>
      <c r="BL75" s="539"/>
      <c r="BM75" s="540"/>
      <c r="CO75" s="14"/>
    </row>
    <row r="76" spans="1:65" ht="9.75" customHeight="1" outlineLevel="3">
      <c r="A76" s="498">
        <v>23</v>
      </c>
      <c r="B76" s="525"/>
      <c r="C76" s="527"/>
      <c r="D76" s="527"/>
      <c r="E76" s="529"/>
      <c r="F76" s="529"/>
      <c r="G76" s="531"/>
      <c r="H76" s="506"/>
      <c r="I76" s="233"/>
      <c r="J76" s="508"/>
      <c r="K76" s="486"/>
      <c r="L76" s="486"/>
      <c r="M76" s="486"/>
      <c r="N76" s="504"/>
      <c r="O76" s="490"/>
      <c r="P76" s="486"/>
      <c r="Q76" s="486"/>
      <c r="R76" s="486"/>
      <c r="S76" s="504"/>
      <c r="T76" s="490"/>
      <c r="U76" s="486"/>
      <c r="V76" s="486"/>
      <c r="W76" s="486"/>
      <c r="X76" s="486"/>
      <c r="Y76" s="490"/>
      <c r="Z76" s="486"/>
      <c r="AA76" s="486"/>
      <c r="AB76" s="486"/>
      <c r="AC76" s="504"/>
      <c r="AD76" s="486"/>
      <c r="AE76" s="523"/>
      <c r="AF76" s="203">
        <v>0</v>
      </c>
      <c r="AG76" s="492">
        <f>IF(($AF76)*OR($AF77)=0,SUM(INT($AF76)+INT($AF77)),SUM(INT($AF76)+INT($AF77))/2)</f>
        <v>0</v>
      </c>
      <c r="AH76" s="488"/>
      <c r="AI76" s="496"/>
      <c r="AJ76" s="454">
        <v>0</v>
      </c>
      <c r="AK76" s="492">
        <f>IF(($AJ76)*OR($AJ77)=0,SUM(INT($AJ76)+INT($AJ77)),SUM(INT($AJ76)+INT($AJ77))/2)</f>
        <v>0</v>
      </c>
      <c r="AL76" s="488"/>
      <c r="AM76" s="494"/>
      <c r="AN76" s="454">
        <v>0</v>
      </c>
      <c r="AO76" s="492">
        <f>IF(($AN76)*OR($AN77)=0,SUM(INT($AN76)+INT($AN77)),SUM(INT($AN76)+INT($AN77))/2)</f>
        <v>0</v>
      </c>
      <c r="AP76" s="494"/>
      <c r="AQ76" s="44"/>
      <c r="AR76" s="482">
        <f>AG76+AK76+AO76</f>
        <v>0</v>
      </c>
      <c r="AS76" s="198"/>
      <c r="AT76" s="484">
        <f>IF(($H76-$G76-$BC76)&lt;=$C$13,0,(((INT(((HOUR($H76-$G76-$C$13)*3600)+(MINUTE($H76-$G76-$C$13)*60)+SECOND($H76-$G76-$C$13)-1)/($C$14*60)))+1)*-1))</f>
        <v>0</v>
      </c>
      <c r="AU76" s="199"/>
      <c r="AV76" s="500">
        <f>IF($J$30=J76,1,0)+IF($K$30=K76,1,0)+IF($L$30=L76,1,0)+IF($M$30=M76,1,0)+IF($N$30=N76,1,0)+IF($O$30=O76,1,0)+IF($P$30=P76,1,0)+IF($Q$30=Q76,1,0)+IF($R$30=R76,1,0)+IF($S$30=S76,1,0)+IF($T$30=T76,1,0)+IF($U$30=U76,1,0)+IF($V$30=V76,1,0)+IF($W$30=W76,1,0)+IF($X$30=X76,1,0)+IF($Y$30=Y76,1,0)+IF($Z$30=Z76,1,0)+IF($AA$30=AA76,1,0)+IF($AB$30=AB76,1,0)+IF($AC$30=AC76,1,0)+IF($AD$30=AD76,1,0)+IF($AE$30=AE76,1,0)+IF($AH$30=AH76,1,0)+IF($AI$30=AI76,1,0)+IF($AL$30=AL76,1,0)+IF($AM$30=AM76,1,0)+IF($AP$30=AP76,1,0)+AT76</f>
        <v>0</v>
      </c>
      <c r="AW76" s="502">
        <f>AR76+(IF($AH$30=$AH76,0,(IF($AH76="X",E$12,(IF($AH76=0,0,C$8))))))+(IF($AI$30=$AI76,0,(IF($AI76="X",E$12,(IF($AI76=0,0,C$8))))))+(IF($AL$30=$AL76,0,(IF($AL76="X",E$12,(IF($AL76=0,0,C$9))))))+(IF($AM$30=$AM76,0,(IF($AM76="X",E$12,(IF($AM76=0,0,C$9))))))+(IF($AP$30=$AP76,0,(IF($AP76="X",E$12,(IF($AP76=0,0,C$10))))))</f>
        <v>0</v>
      </c>
      <c r="AX76" s="64"/>
      <c r="AY76" s="546">
        <v>0</v>
      </c>
      <c r="BA76" s="106"/>
      <c r="BB76" s="482">
        <v>23</v>
      </c>
      <c r="BC76" s="533"/>
      <c r="BD76" s="534"/>
      <c r="BE76" s="211"/>
      <c r="BF76" s="537">
        <f>(IF($AH$30=$AH76,0,(IF($AH76="X",E$12,(IF($AH76=0,0,C$8))))))+(IF($AI$30=$AI76,0,(IF($AI76="X",E$12,(IF($AI76=0,0,C$8))))))+(IF($AL$30=$AL76,0,(IF($AL76="X",E$12,(IF($AL76=0,0,C$9))))))+(IF($AM$30=$AM76,0,(IF($AM76="X",E$12,(IF($AM76=0,0,C$9))))))+(IF($AP$30=$AP76,0,(IF($AP76="X",E$12,(IF($AP76=0,0,C$10))))))</f>
        <v>0</v>
      </c>
      <c r="BG76" s="538"/>
      <c r="BH76" s="210"/>
      <c r="BI76" s="537">
        <f>IF($J$30=J76,1,0)+IF($K$30=K76,1,0)+IF($L$30=L76,1,0)+IF($M$30=M76,1,0)+IF($N$30=N76,1,0)+IF($O$30=O76,1,0)+IF($P$30=P76,1,0)+IF($Q$30=Q76,1,0)+IF($R$30=R76,1,0)+IF($S$30=S76,1,0)+IF($T$30=T76,1,0)+IF($U$30=U76,1,0)+IF($V$30=V76,1,0)+IF($W$30=W76,1,0)+IF($X$30=X76,1,0)+IF($Y$30=Y76,1,0)+IF($Z$30=Z76,1,0)+IF($AA$30=AA76,1,0)+IF($AB$30=AB76,1,0)+IF($AC$30=AC76,1,0)+IF($AD$30=AD76,1,0)+IF($AE$30=AE76,1,0)</f>
        <v>0</v>
      </c>
      <c r="BJ76" s="538"/>
      <c r="BK76" s="210"/>
      <c r="BL76" s="537">
        <f>IF($AH$30=AH76,1,0)+IF($AI$30=AI76,1,0)+IF($AL$30=AL76,1,0)+IF($AM$30=AM76,1,0)+IF($AP$30=AP76,1,0)</f>
        <v>0</v>
      </c>
      <c r="BM76" s="538"/>
    </row>
    <row r="77" spans="1:65" ht="9.75" customHeight="1" outlineLevel="3">
      <c r="A77" s="499"/>
      <c r="B77" s="526"/>
      <c r="C77" s="528"/>
      <c r="D77" s="528"/>
      <c r="E77" s="530"/>
      <c r="F77" s="530"/>
      <c r="G77" s="532"/>
      <c r="H77" s="507"/>
      <c r="I77" s="233"/>
      <c r="J77" s="509"/>
      <c r="K77" s="487"/>
      <c r="L77" s="487"/>
      <c r="M77" s="487"/>
      <c r="N77" s="505"/>
      <c r="O77" s="491"/>
      <c r="P77" s="487"/>
      <c r="Q77" s="487"/>
      <c r="R77" s="487"/>
      <c r="S77" s="505"/>
      <c r="T77" s="491"/>
      <c r="U77" s="487"/>
      <c r="V77" s="487"/>
      <c r="W77" s="487"/>
      <c r="X77" s="487"/>
      <c r="Y77" s="491"/>
      <c r="Z77" s="487"/>
      <c r="AA77" s="487"/>
      <c r="AB77" s="487"/>
      <c r="AC77" s="505"/>
      <c r="AD77" s="487"/>
      <c r="AE77" s="524"/>
      <c r="AF77" s="203">
        <v>0</v>
      </c>
      <c r="AG77" s="493"/>
      <c r="AH77" s="489"/>
      <c r="AI77" s="497"/>
      <c r="AJ77" s="454">
        <v>0</v>
      </c>
      <c r="AK77" s="493"/>
      <c r="AL77" s="489"/>
      <c r="AM77" s="495"/>
      <c r="AN77" s="454">
        <v>0</v>
      </c>
      <c r="AO77" s="493"/>
      <c r="AP77" s="495"/>
      <c r="AQ77" s="44"/>
      <c r="AR77" s="483"/>
      <c r="AS77" s="198"/>
      <c r="AT77" s="485"/>
      <c r="AU77" s="199"/>
      <c r="AV77" s="501"/>
      <c r="AW77" s="503"/>
      <c r="AX77" s="64"/>
      <c r="AY77" s="546"/>
      <c r="BA77" s="106"/>
      <c r="BB77" s="483"/>
      <c r="BC77" s="535"/>
      <c r="BD77" s="536"/>
      <c r="BE77" s="211"/>
      <c r="BF77" s="539"/>
      <c r="BG77" s="540"/>
      <c r="BH77" s="210"/>
      <c r="BI77" s="539"/>
      <c r="BJ77" s="540"/>
      <c r="BK77" s="210"/>
      <c r="BL77" s="539"/>
      <c r="BM77" s="540"/>
    </row>
    <row r="78" spans="1:65" ht="9.75" customHeight="1" outlineLevel="3">
      <c r="A78" s="498">
        <v>24</v>
      </c>
      <c r="B78" s="525"/>
      <c r="C78" s="527"/>
      <c r="D78" s="527"/>
      <c r="E78" s="529"/>
      <c r="F78" s="529"/>
      <c r="G78" s="531"/>
      <c r="H78" s="506"/>
      <c r="I78" s="233"/>
      <c r="J78" s="508"/>
      <c r="K78" s="486"/>
      <c r="L78" s="486"/>
      <c r="M78" s="486"/>
      <c r="N78" s="504"/>
      <c r="O78" s="490"/>
      <c r="P78" s="486"/>
      <c r="Q78" s="486"/>
      <c r="R78" s="486"/>
      <c r="S78" s="504"/>
      <c r="T78" s="490"/>
      <c r="U78" s="486"/>
      <c r="V78" s="486"/>
      <c r="W78" s="486"/>
      <c r="X78" s="486"/>
      <c r="Y78" s="490"/>
      <c r="Z78" s="486"/>
      <c r="AA78" s="486"/>
      <c r="AB78" s="486"/>
      <c r="AC78" s="504"/>
      <c r="AD78" s="486"/>
      <c r="AE78" s="523"/>
      <c r="AF78" s="203">
        <v>0</v>
      </c>
      <c r="AG78" s="492">
        <f>IF(($AF78)*OR($AF79)=0,SUM(INT($AF78)+INT($AF79)),SUM(INT($AF78)+INT($AF79))/2)</f>
        <v>0</v>
      </c>
      <c r="AH78" s="488"/>
      <c r="AI78" s="496"/>
      <c r="AJ78" s="454">
        <v>0</v>
      </c>
      <c r="AK78" s="492">
        <f>IF(($AJ78)*OR($AJ79)=0,SUM(INT($AJ78)+INT($AJ79)),SUM(INT($AJ78)+INT($AJ79))/2)</f>
        <v>0</v>
      </c>
      <c r="AL78" s="488"/>
      <c r="AM78" s="494"/>
      <c r="AN78" s="454">
        <v>0</v>
      </c>
      <c r="AO78" s="492">
        <f>IF(($AN78)*OR($AN79)=0,SUM(INT($AN78)+INT($AN79)),SUM(INT($AN78)+INT($AN79))/2)</f>
        <v>0</v>
      </c>
      <c r="AP78" s="494"/>
      <c r="AQ78" s="44"/>
      <c r="AR78" s="482">
        <f>AG78+AK78+AO78</f>
        <v>0</v>
      </c>
      <c r="AS78" s="198"/>
      <c r="AT78" s="484">
        <f>IF(($H78-$G78-$BC78)&lt;=$C$13,0,(((INT(((HOUR($H78-$G78-$C$13)*3600)+(MINUTE($H78-$G78-$C$13)*60)+SECOND($H78-$G78-$C$13)-1)/($C$14*60)))+1)*-1))</f>
        <v>0</v>
      </c>
      <c r="AU78" s="199"/>
      <c r="AV78" s="500">
        <f>IF($J$30=J78,1,0)+IF($K$30=K78,1,0)+IF($L$30=L78,1,0)+IF($M$30=M78,1,0)+IF($N$30=N78,1,0)+IF($O$30=O78,1,0)+IF($P$30=P78,1,0)+IF($Q$30=Q78,1,0)+IF($R$30=R78,1,0)+IF($S$30=S78,1,0)+IF($T$30=T78,1,0)+IF($U$30=U78,1,0)+IF($V$30=V78,1,0)+IF($W$30=W78,1,0)+IF($X$30=X78,1,0)+IF($Y$30=Y78,1,0)+IF($Z$30=Z78,1,0)+IF($AA$30=AA78,1,0)+IF($AB$30=AB78,1,0)+IF($AC$30=AC78,1,0)+IF($AD$30=AD78,1,0)+IF($AE$30=AE78,1,0)+IF($AH$30=AH78,1,0)+IF($AI$30=AI78,1,0)+IF($AL$30=AL78,1,0)+IF($AM$30=AM78,1,0)+IF($AP$30=AP78,1,0)+AT78</f>
        <v>0</v>
      </c>
      <c r="AW78" s="502">
        <f>AR78+(IF($AH$30=$AH78,0,(IF($AH78="X",E$12,(IF($AH78=0,0,C$8))))))+(IF($AI$30=$AI78,0,(IF($AI78="X",E$12,(IF($AI78=0,0,C$8))))))+(IF($AL$30=$AL78,0,(IF($AL78="X",E$12,(IF($AL78=0,0,C$9))))))+(IF($AM$30=$AM78,0,(IF($AM78="X",E$12,(IF($AM78=0,0,C$9))))))+(IF($AP$30=$AP78,0,(IF($AP78="X",E$12,(IF($AP78=0,0,C$10))))))</f>
        <v>0</v>
      </c>
      <c r="AX78" s="64"/>
      <c r="AY78" s="546">
        <v>0</v>
      </c>
      <c r="BA78" s="106"/>
      <c r="BB78" s="482">
        <v>24</v>
      </c>
      <c r="BC78" s="533"/>
      <c r="BD78" s="534"/>
      <c r="BE78" s="211"/>
      <c r="BF78" s="537">
        <f>(IF($AH$30=$AH78,0,(IF($AH78="X",E$12,(IF($AH78=0,0,C$8))))))+(IF($AI$30=$AI78,0,(IF($AI78="X",E$12,(IF($AI78=0,0,C$8))))))+(IF($AL$30=$AL78,0,(IF($AL78="X",E$12,(IF($AL78=0,0,C$9))))))+(IF($AM$30=$AM78,0,(IF($AM78="X",E$12,(IF($AM78=0,0,C$9))))))+(IF($AP$30=$AP78,0,(IF($AP78="X",E$12,(IF($AP78=0,0,C$10))))))</f>
        <v>0</v>
      </c>
      <c r="BG78" s="538"/>
      <c r="BH78" s="210"/>
      <c r="BI78" s="537">
        <f>IF($J$30=J78,1,0)+IF($K$30=K78,1,0)+IF($L$30=L78,1,0)+IF($M$30=M78,1,0)+IF($N$30=N78,1,0)+IF($O$30=O78,1,0)+IF($P$30=P78,1,0)+IF($Q$30=Q78,1,0)+IF($R$30=R78,1,0)+IF($S$30=S78,1,0)+IF($T$30=T78,1,0)+IF($U$30=U78,1,0)+IF($V$30=V78,1,0)+IF($W$30=W78,1,0)+IF($X$30=X78,1,0)+IF($Y$30=Y78,1,0)+IF($Z$30=Z78,1,0)+IF($AA$30=AA78,1,0)+IF($AB$30=AB78,1,0)+IF($AC$30=AC78,1,0)+IF($AD$30=AD78,1,0)+IF($AE$30=AE78,1,0)</f>
        <v>0</v>
      </c>
      <c r="BJ78" s="538"/>
      <c r="BK78" s="210"/>
      <c r="BL78" s="537">
        <f>IF($AH$30=AH78,1,0)+IF($AI$30=AI78,1,0)+IF($AL$30=AL78,1,0)+IF($AM$30=AM78,1,0)+IF($AP$30=AP78,1,0)</f>
        <v>0</v>
      </c>
      <c r="BM78" s="538"/>
    </row>
    <row r="79" spans="1:65" ht="9.75" customHeight="1" outlineLevel="3">
      <c r="A79" s="499"/>
      <c r="B79" s="526"/>
      <c r="C79" s="528"/>
      <c r="D79" s="528"/>
      <c r="E79" s="530"/>
      <c r="F79" s="530"/>
      <c r="G79" s="532"/>
      <c r="H79" s="507"/>
      <c r="I79" s="233"/>
      <c r="J79" s="509"/>
      <c r="K79" s="487"/>
      <c r="L79" s="487"/>
      <c r="M79" s="487"/>
      <c r="N79" s="505"/>
      <c r="O79" s="491"/>
      <c r="P79" s="487"/>
      <c r="Q79" s="487"/>
      <c r="R79" s="487"/>
      <c r="S79" s="505"/>
      <c r="T79" s="491"/>
      <c r="U79" s="487"/>
      <c r="V79" s="487"/>
      <c r="W79" s="487"/>
      <c r="X79" s="487"/>
      <c r="Y79" s="491"/>
      <c r="Z79" s="487"/>
      <c r="AA79" s="487"/>
      <c r="AB79" s="487"/>
      <c r="AC79" s="505"/>
      <c r="AD79" s="487"/>
      <c r="AE79" s="524"/>
      <c r="AF79" s="203">
        <v>0</v>
      </c>
      <c r="AG79" s="493"/>
      <c r="AH79" s="489"/>
      <c r="AI79" s="497"/>
      <c r="AJ79" s="454">
        <v>0</v>
      </c>
      <c r="AK79" s="493"/>
      <c r="AL79" s="489"/>
      <c r="AM79" s="495"/>
      <c r="AN79" s="454">
        <v>0</v>
      </c>
      <c r="AO79" s="493"/>
      <c r="AP79" s="495"/>
      <c r="AQ79" s="44"/>
      <c r="AR79" s="483"/>
      <c r="AS79" s="198"/>
      <c r="AT79" s="485"/>
      <c r="AU79" s="199"/>
      <c r="AV79" s="501"/>
      <c r="AW79" s="503"/>
      <c r="AX79" s="64"/>
      <c r="AY79" s="546"/>
      <c r="BA79" s="106"/>
      <c r="BB79" s="483"/>
      <c r="BC79" s="535"/>
      <c r="BD79" s="536"/>
      <c r="BE79" s="211"/>
      <c r="BF79" s="539"/>
      <c r="BG79" s="540"/>
      <c r="BH79" s="210"/>
      <c r="BI79" s="539"/>
      <c r="BJ79" s="540"/>
      <c r="BK79" s="210"/>
      <c r="BL79" s="539"/>
      <c r="BM79" s="540"/>
    </row>
    <row r="80" spans="1:65" ht="9.75" customHeight="1" outlineLevel="3">
      <c r="A80" s="498">
        <v>25</v>
      </c>
      <c r="B80" s="525"/>
      <c r="C80" s="527"/>
      <c r="D80" s="527"/>
      <c r="E80" s="529"/>
      <c r="F80" s="529"/>
      <c r="G80" s="531"/>
      <c r="H80" s="506"/>
      <c r="I80" s="233"/>
      <c r="J80" s="508"/>
      <c r="K80" s="486"/>
      <c r="L80" s="486"/>
      <c r="M80" s="486"/>
      <c r="N80" s="504"/>
      <c r="O80" s="490"/>
      <c r="P80" s="486"/>
      <c r="Q80" s="486"/>
      <c r="R80" s="486"/>
      <c r="S80" s="504"/>
      <c r="T80" s="490"/>
      <c r="U80" s="486"/>
      <c r="V80" s="486"/>
      <c r="W80" s="486"/>
      <c r="X80" s="486"/>
      <c r="Y80" s="490"/>
      <c r="Z80" s="486"/>
      <c r="AA80" s="486"/>
      <c r="AB80" s="486"/>
      <c r="AC80" s="504"/>
      <c r="AD80" s="486"/>
      <c r="AE80" s="523"/>
      <c r="AF80" s="203">
        <v>0</v>
      </c>
      <c r="AG80" s="492">
        <f>IF(($AF80)*OR($AF81)=0,SUM(INT($AF80)+INT($AF81)),SUM(INT($AF80)+INT($AF81))/2)</f>
        <v>0</v>
      </c>
      <c r="AH80" s="488"/>
      <c r="AI80" s="496"/>
      <c r="AJ80" s="454">
        <v>0</v>
      </c>
      <c r="AK80" s="492">
        <f>IF(($AJ80)*OR($AJ81)=0,SUM(INT($AJ80)+INT($AJ81)),SUM(INT($AJ80)+INT($AJ81))/2)</f>
        <v>0</v>
      </c>
      <c r="AL80" s="488"/>
      <c r="AM80" s="494"/>
      <c r="AN80" s="454">
        <v>0</v>
      </c>
      <c r="AO80" s="492">
        <f>IF(($AN80)*OR($AN81)=0,SUM(INT($AN80)+INT($AN81)),SUM(INT($AN80)+INT($AN81))/2)</f>
        <v>0</v>
      </c>
      <c r="AP80" s="494"/>
      <c r="AQ80" s="44"/>
      <c r="AR80" s="482">
        <f>AG80+AK80+AO80</f>
        <v>0</v>
      </c>
      <c r="AS80" s="198"/>
      <c r="AT80" s="484">
        <f>IF(($H80-$G80-$BC80)&lt;=$C$13,0,(((INT(((HOUR($H80-$G80-$C$13)*3600)+(MINUTE($H80-$G80-$C$13)*60)+SECOND($H80-$G80-$C$13)-1)/($C$14*60)))+1)*-1))</f>
        <v>0</v>
      </c>
      <c r="AU80" s="199"/>
      <c r="AV80" s="500">
        <f>IF($J$30=J80,1,0)+IF($K$30=K80,1,0)+IF($L$30=L80,1,0)+IF($M$30=M80,1,0)+IF($N$30=N80,1,0)+IF($O$30=O80,1,0)+IF($P$30=P80,1,0)+IF($Q$30=Q80,1,0)+IF($R$30=R80,1,0)+IF($S$30=S80,1,0)+IF($T$30=T80,1,0)+IF($U$30=U80,1,0)+IF($V$30=V80,1,0)+IF($W$30=W80,1,0)+IF($X$30=X80,1,0)+IF($Y$30=Y80,1,0)+IF($Z$30=Z80,1,0)+IF($AA$30=AA80,1,0)+IF($AB$30=AB80,1,0)+IF($AC$30=AC80,1,0)+IF($AD$30=AD80,1,0)+IF($AE$30=AE80,1,0)+IF($AH$30=AH80,1,0)+IF($AI$30=AI80,1,0)+IF($AL$30=AL80,1,0)+IF($AM$30=AM80,1,0)+IF($AP$30=AP80,1,0)+AT80</f>
        <v>0</v>
      </c>
      <c r="AW80" s="502">
        <f>AR80+(IF($AH$30=$AH80,0,(IF($AH80="X",E$12,(IF($AH80=0,0,C$8))))))+(IF($AI$30=$AI80,0,(IF($AI80="X",E$12,(IF($AI80=0,0,C$8))))))+(IF($AL$30=$AL80,0,(IF($AL80="X",E$12,(IF($AL80=0,0,C$9))))))+(IF($AM$30=$AM80,0,(IF($AM80="X",E$12,(IF($AM80=0,0,C$9))))))+(IF($AP$30=$AP80,0,(IF($AP80="X",E$12,(IF($AP80=0,0,C$10))))))</f>
        <v>0</v>
      </c>
      <c r="AX80" s="64"/>
      <c r="AY80" s="546">
        <v>0</v>
      </c>
      <c r="BA80" s="106"/>
      <c r="BB80" s="482">
        <v>25</v>
      </c>
      <c r="BC80" s="533"/>
      <c r="BD80" s="534"/>
      <c r="BE80" s="211"/>
      <c r="BF80" s="537">
        <f>(IF($AH$30=$AH80,0,(IF($AH80="X",E$12,(IF($AH80=0,0,C$8))))))+(IF($AI$30=$AI80,0,(IF($AI80="X",E$12,(IF($AI80=0,0,C$8))))))+(IF($AL$30=$AL80,0,(IF($AL80="X",E$12,(IF($AL80=0,0,C$9))))))+(IF($AM$30=$AM80,0,(IF($AM80="X",E$12,(IF($AM80=0,0,C$9))))))+(IF($AP$30=$AP80,0,(IF($AP80="X",E$12,(IF($AP80=0,0,C$10))))))</f>
        <v>0</v>
      </c>
      <c r="BG80" s="538"/>
      <c r="BH80" s="210"/>
      <c r="BI80" s="537">
        <f>IF($J$30=J80,1,0)+IF($K$30=K80,1,0)+IF($L$30=L80,1,0)+IF($M$30=M80,1,0)+IF($N$30=N80,1,0)+IF($O$30=O80,1,0)+IF($P$30=P80,1,0)+IF($Q$30=Q80,1,0)+IF($R$30=R80,1,0)+IF($S$30=S80,1,0)+IF($T$30=T80,1,0)+IF($U$30=U80,1,0)+IF($V$30=V80,1,0)+IF($W$30=W80,1,0)+IF($X$30=X80,1,0)+IF($Y$30=Y80,1,0)+IF($Z$30=Z80,1,0)+IF($AA$30=AA80,1,0)+IF($AB$30=AB80,1,0)+IF($AC$30=AC80,1,0)+IF($AD$30=AD80,1,0)+IF($AE$30=AE80,1,0)</f>
        <v>0</v>
      </c>
      <c r="BJ80" s="538"/>
      <c r="BK80" s="210"/>
      <c r="BL80" s="537">
        <f>IF($AH$30=AH80,1,0)+IF($AI$30=AI80,1,0)+IF($AL$30=AL80,1,0)+IF($AM$30=AM80,1,0)+IF($AP$30=AP80,1,0)</f>
        <v>0</v>
      </c>
      <c r="BM80" s="538"/>
    </row>
    <row r="81" spans="1:93" s="3" customFormat="1" ht="9.75" customHeight="1" outlineLevel="3" thickBot="1">
      <c r="A81" s="558"/>
      <c r="B81" s="559"/>
      <c r="C81" s="560"/>
      <c r="D81" s="560"/>
      <c r="E81" s="561"/>
      <c r="F81" s="561"/>
      <c r="G81" s="562"/>
      <c r="H81" s="563"/>
      <c r="I81" s="233"/>
      <c r="J81" s="564"/>
      <c r="K81" s="565"/>
      <c r="L81" s="565"/>
      <c r="M81" s="565"/>
      <c r="N81" s="566"/>
      <c r="O81" s="567"/>
      <c r="P81" s="565"/>
      <c r="Q81" s="565"/>
      <c r="R81" s="565"/>
      <c r="S81" s="566"/>
      <c r="T81" s="567"/>
      <c r="U81" s="565"/>
      <c r="V81" s="565"/>
      <c r="W81" s="565"/>
      <c r="X81" s="565"/>
      <c r="Y81" s="567"/>
      <c r="Z81" s="565"/>
      <c r="AA81" s="565"/>
      <c r="AB81" s="565"/>
      <c r="AC81" s="566"/>
      <c r="AD81" s="565"/>
      <c r="AE81" s="568"/>
      <c r="AF81" s="202">
        <v>0</v>
      </c>
      <c r="AG81" s="569"/>
      <c r="AH81" s="570"/>
      <c r="AI81" s="571"/>
      <c r="AJ81" s="454">
        <v>0</v>
      </c>
      <c r="AK81" s="569"/>
      <c r="AL81" s="570"/>
      <c r="AM81" s="572"/>
      <c r="AN81" s="205">
        <v>0</v>
      </c>
      <c r="AO81" s="569"/>
      <c r="AP81" s="572"/>
      <c r="AQ81" s="44"/>
      <c r="AR81" s="573"/>
      <c r="AS81" s="198"/>
      <c r="AT81" s="574"/>
      <c r="AU81" s="199"/>
      <c r="AV81" s="575"/>
      <c r="AW81" s="576"/>
      <c r="AX81" s="64"/>
      <c r="AY81" s="577"/>
      <c r="BA81" s="106"/>
      <c r="BB81" s="573"/>
      <c r="BC81" s="543"/>
      <c r="BD81" s="544"/>
      <c r="BE81" s="211"/>
      <c r="BF81" s="539"/>
      <c r="BG81" s="540"/>
      <c r="BH81" s="210"/>
      <c r="BI81" s="539"/>
      <c r="BJ81" s="540"/>
      <c r="BK81" s="210"/>
      <c r="BL81" s="539"/>
      <c r="BM81" s="540"/>
      <c r="CO81"/>
    </row>
    <row r="82" spans="1:96" ht="9.75" customHeight="1" outlineLevel="3">
      <c r="A82" s="578">
        <v>26</v>
      </c>
      <c r="B82" s="579"/>
      <c r="C82" s="580"/>
      <c r="D82" s="580"/>
      <c r="E82" s="581"/>
      <c r="F82" s="581"/>
      <c r="G82" s="582"/>
      <c r="H82" s="583"/>
      <c r="I82" s="233"/>
      <c r="J82" s="584"/>
      <c r="K82" s="585"/>
      <c r="L82" s="585"/>
      <c r="M82" s="585"/>
      <c r="N82" s="586"/>
      <c r="O82" s="587"/>
      <c r="P82" s="585"/>
      <c r="Q82" s="585"/>
      <c r="R82" s="585"/>
      <c r="S82" s="586"/>
      <c r="T82" s="587"/>
      <c r="U82" s="585"/>
      <c r="V82" s="585"/>
      <c r="W82" s="585"/>
      <c r="X82" s="585"/>
      <c r="Y82" s="587"/>
      <c r="Z82" s="585"/>
      <c r="AA82" s="585"/>
      <c r="AB82" s="585"/>
      <c r="AC82" s="586"/>
      <c r="AD82" s="585"/>
      <c r="AE82" s="588"/>
      <c r="AF82" s="452">
        <v>0</v>
      </c>
      <c r="AG82" s="589">
        <f>IF(($AF82)*OR($AF83)=0,SUM(INT($AF82)+INT($AF83)),SUM(INT($AF82)+INT($AF83))/2)</f>
        <v>0</v>
      </c>
      <c r="AH82" s="590"/>
      <c r="AI82" s="591"/>
      <c r="AJ82" s="453">
        <v>0</v>
      </c>
      <c r="AK82" s="589">
        <f>IF(($AJ82)*OR($AJ83)=0,SUM(INT($AJ82)+INT($AJ83)),SUM(INT($AJ82)+INT($AJ83))/2)</f>
        <v>0</v>
      </c>
      <c r="AL82" s="592"/>
      <c r="AM82" s="593"/>
      <c r="AN82" s="455">
        <v>0</v>
      </c>
      <c r="AO82" s="589">
        <f>IF(($AN82)*OR($AN83)=0,SUM(INT($AN82)+INT($AN83)),SUM(INT($AN82)+INT($AN83))/2)</f>
        <v>0</v>
      </c>
      <c r="AP82" s="593"/>
      <c r="AQ82" s="44"/>
      <c r="AR82" s="594">
        <f>AG82+AK82+AO82</f>
        <v>0</v>
      </c>
      <c r="AS82" s="198"/>
      <c r="AT82" s="595">
        <f>IF(($H82-$G82-$BC82)&lt;=$C$13,0,(((INT(((HOUR($H82-$G82-$C$13)*3600)+(MINUTE($H82-$G82-$C$13)*60)+SECOND($H82-$G82-$C$13)-1)/($C$14*60)))+1)*-1))</f>
        <v>0</v>
      </c>
      <c r="AU82" s="199"/>
      <c r="AV82" s="596">
        <f>IF($J$30=J82,1,0)+IF($K$30=K82,1,0)+IF($L$30=L82,1,0)+IF($M$30=M82,1,0)+IF($N$30=N82,1,0)+IF($O$30=O82,1,0)+IF($P$30=P82,1,0)+IF($Q$30=Q82,1,0)+IF($R$30=R82,1,0)+IF($S$30=S82,1,0)+IF($T$30=T82,1,0)+IF($U$30=U82,1,0)+IF($V$30=V82,1,0)+IF($W$30=W82,1,0)+IF($X$30=X82,1,0)+IF($Y$30=Y82,1,0)+IF($Z$30=Z82,1,0)+IF($AA$30=AA82,1,0)+IF($AB$30=AB82,1,0)+IF($AC$30=AC82,1,0)+IF($AD$30=AD82,1,0)+IF($AE$30=AE82,1,0)+IF($AH$30=AH82,1,0)+IF($AI$30=AI82,1,0)+IF($AL$30=AL82,1,0)+IF($AM$30=AM82,1,0)+IF($AP$30=AP82,1,0)+AT82</f>
        <v>0</v>
      </c>
      <c r="AW82" s="597">
        <f>AR82+(IF($AH$30=$AH82,0,(IF($AH82="X",E$12,(IF($AH82=0,0,C$8))))))+(IF($AI$30=$AI82,0,(IF($AI82="X",E$12,(IF($AI82=0,0,C$8))))))+(IF($AL$30=$AL82,0,(IF($AL82="X",E$12,(IF($AL82=0,0,C$9))))))+(IF($AM$30=$AM82,0,(IF($AM82="X",E$12,(IF($AM82=0,0,C$9))))))+(IF($AP$30=$AP82,0,(IF($AP82="X",E$12,(IF($AP82=0,0,C$10))))))</f>
        <v>0</v>
      </c>
      <c r="AX82" s="64"/>
      <c r="AY82" s="546">
        <v>0</v>
      </c>
      <c r="BA82" s="106"/>
      <c r="BB82" s="594">
        <v>26</v>
      </c>
      <c r="BC82" s="541"/>
      <c r="BD82" s="542"/>
      <c r="BE82" s="211"/>
      <c r="BF82" s="537">
        <f>(IF($AH$30=$AH82,0,(IF($AH82="X",E$12,(IF($AH82=0,0,C$8))))))+(IF($AI$30=$AI82,0,(IF($AI82="X",E$12,(IF($AI82=0,0,C$8))))))+(IF($AL$30=$AL82,0,(IF($AL82="X",E$12,(IF($AL82=0,0,C$9))))))+(IF($AM$30=$AM82,0,(IF($AM82="X",E$12,(IF($AM82=0,0,C$9))))))+(IF($AP$30=$AP82,0,(IF($AP82="X",E$12,(IF($AP82=0,0,C$10))))))</f>
        <v>0</v>
      </c>
      <c r="BG82" s="538"/>
      <c r="BH82" s="210"/>
      <c r="BI82" s="537">
        <f>IF($J$30=J82,1,0)+IF($K$30=K82,1,0)+IF($L$30=L82,1,0)+IF($M$30=M82,1,0)+IF($N$30=N82,1,0)+IF($O$30=O82,1,0)+IF($P$30=P82,1,0)+IF($Q$30=Q82,1,0)+IF($R$30=R82,1,0)+IF($S$30=S82,1,0)+IF($T$30=T82,1,0)+IF($U$30=U82,1,0)+IF($V$30=V82,1,0)+IF($W$30=W82,1,0)+IF($X$30=X82,1,0)+IF($Y$30=Y82,1,0)+IF($Z$30=Z82,1,0)+IF($AA$30=AA82,1,0)+IF($AB$30=AB82,1,0)+IF($AC$30=AC82,1,0)+IF($AD$30=AD82,1,0)+IF($AE$30=AE82,1,0)</f>
        <v>0</v>
      </c>
      <c r="BJ82" s="538"/>
      <c r="BK82" s="210"/>
      <c r="BL82" s="537">
        <f>IF($AH$30=AH82,1,0)+IF($AI$30=AI82,1,0)+IF($AL$30=AL82,1,0)+IF($AM$30=AM82,1,0)+IF($AP$30=AP82,1,0)</f>
        <v>0</v>
      </c>
      <c r="BM82" s="538"/>
      <c r="CR82" s="14"/>
    </row>
    <row r="83" spans="1:96" ht="9.75" customHeight="1" outlineLevel="3">
      <c r="A83" s="499"/>
      <c r="B83" s="526"/>
      <c r="C83" s="528"/>
      <c r="D83" s="528"/>
      <c r="E83" s="530"/>
      <c r="F83" s="530"/>
      <c r="G83" s="532"/>
      <c r="H83" s="507"/>
      <c r="I83" s="233"/>
      <c r="J83" s="509"/>
      <c r="K83" s="487"/>
      <c r="L83" s="487"/>
      <c r="M83" s="487"/>
      <c r="N83" s="505"/>
      <c r="O83" s="491"/>
      <c r="P83" s="487"/>
      <c r="Q83" s="487"/>
      <c r="R83" s="487"/>
      <c r="S83" s="505"/>
      <c r="T83" s="491"/>
      <c r="U83" s="487"/>
      <c r="V83" s="487"/>
      <c r="W83" s="487"/>
      <c r="X83" s="487"/>
      <c r="Y83" s="491"/>
      <c r="Z83" s="487"/>
      <c r="AA83" s="487"/>
      <c r="AB83" s="487"/>
      <c r="AC83" s="505"/>
      <c r="AD83" s="487"/>
      <c r="AE83" s="524"/>
      <c r="AF83" s="203">
        <v>0</v>
      </c>
      <c r="AG83" s="493"/>
      <c r="AH83" s="489"/>
      <c r="AI83" s="497"/>
      <c r="AJ83" s="202">
        <v>0</v>
      </c>
      <c r="AK83" s="493"/>
      <c r="AL83" s="489"/>
      <c r="AM83" s="495"/>
      <c r="AN83" s="454">
        <v>0</v>
      </c>
      <c r="AO83" s="493"/>
      <c r="AP83" s="495"/>
      <c r="AQ83" s="44"/>
      <c r="AR83" s="483"/>
      <c r="AS83" s="198"/>
      <c r="AT83" s="485"/>
      <c r="AU83" s="199"/>
      <c r="AV83" s="501"/>
      <c r="AW83" s="503"/>
      <c r="AX83" s="64"/>
      <c r="AY83" s="546"/>
      <c r="BA83" s="106"/>
      <c r="BB83" s="483"/>
      <c r="BC83" s="535"/>
      <c r="BD83" s="536"/>
      <c r="BE83" s="211"/>
      <c r="BF83" s="539"/>
      <c r="BG83" s="540"/>
      <c r="BH83" s="210"/>
      <c r="BI83" s="539"/>
      <c r="BJ83" s="540"/>
      <c r="BK83" s="210"/>
      <c r="BL83" s="539"/>
      <c r="BM83" s="540"/>
      <c r="CO83" s="14"/>
      <c r="CR83" s="14"/>
    </row>
    <row r="84" spans="1:65" ht="9.75" customHeight="1" outlineLevel="3">
      <c r="A84" s="498">
        <v>27</v>
      </c>
      <c r="B84" s="525"/>
      <c r="C84" s="527"/>
      <c r="D84" s="527"/>
      <c r="E84" s="529"/>
      <c r="F84" s="529"/>
      <c r="G84" s="531"/>
      <c r="H84" s="506"/>
      <c r="I84" s="233"/>
      <c r="J84" s="508"/>
      <c r="K84" s="486"/>
      <c r="L84" s="486"/>
      <c r="M84" s="486"/>
      <c r="N84" s="504"/>
      <c r="O84" s="490"/>
      <c r="P84" s="486"/>
      <c r="Q84" s="486"/>
      <c r="R84" s="486"/>
      <c r="S84" s="504"/>
      <c r="T84" s="490"/>
      <c r="U84" s="486"/>
      <c r="V84" s="486"/>
      <c r="W84" s="486"/>
      <c r="X84" s="486"/>
      <c r="Y84" s="490"/>
      <c r="Z84" s="486"/>
      <c r="AA84" s="486"/>
      <c r="AB84" s="486"/>
      <c r="AC84" s="504"/>
      <c r="AD84" s="486"/>
      <c r="AE84" s="523"/>
      <c r="AF84" s="203">
        <v>0</v>
      </c>
      <c r="AG84" s="492">
        <f>IF(($AF84)*OR($AF85)=0,SUM(INT($AF84)+INT($AF85)),SUM(INT($AF84)+INT($AF85))/2)</f>
        <v>0</v>
      </c>
      <c r="AH84" s="488"/>
      <c r="AI84" s="496"/>
      <c r="AJ84" s="202">
        <v>0</v>
      </c>
      <c r="AK84" s="492">
        <f>IF(($AJ84)*OR($AJ85)=0,SUM(INT($AJ84)+INT($AJ85)),SUM(INT($AJ84)+INT($AJ85))/2)</f>
        <v>0</v>
      </c>
      <c r="AL84" s="488"/>
      <c r="AM84" s="494"/>
      <c r="AN84" s="454">
        <v>0</v>
      </c>
      <c r="AO84" s="492">
        <f>IF(($AN84)*OR($AN85)=0,SUM(INT($AN84)+INT($AN85)),SUM(INT($AN84)+INT($AN85))/2)</f>
        <v>0</v>
      </c>
      <c r="AP84" s="494"/>
      <c r="AQ84" s="44"/>
      <c r="AR84" s="482">
        <f>AG84+AK84+AO84</f>
        <v>0</v>
      </c>
      <c r="AS84" s="198"/>
      <c r="AT84" s="484">
        <f>IF(($H84-$G84-$BC84)&lt;=$C$13,0,(((INT(((HOUR($H84-$G84-$C$13)*3600)+(MINUTE($H84-$G84-$C$13)*60)+SECOND($H84-$G84-$C$13)-1)/($C$14*60)))+1)*-1))</f>
        <v>0</v>
      </c>
      <c r="AU84" s="199"/>
      <c r="AV84" s="500">
        <f>IF($J$30=J84,1,0)+IF($K$30=K84,1,0)+IF($L$30=L84,1,0)+IF($M$30=M84,1,0)+IF($N$30=N84,1,0)+IF($O$30=O84,1,0)+IF($P$30=P84,1,0)+IF($Q$30=Q84,1,0)+IF($R$30=R84,1,0)+IF($S$30=S84,1,0)+IF($T$30=T84,1,0)+IF($U$30=U84,1,0)+IF($V$30=V84,1,0)+IF($W$30=W84,1,0)+IF($X$30=X84,1,0)+IF($Y$30=Y84,1,0)+IF($Z$30=Z84,1,0)+IF($AA$30=AA84,1,0)+IF($AB$30=AB84,1,0)+IF($AC$30=AC84,1,0)+IF($AD$30=AD84,1,0)+IF($AE$30=AE84,1,0)+IF($AH$30=AH84,1,0)+IF($AI$30=AI84,1,0)+IF($AL$30=AL84,1,0)+IF($AM$30=AM84,1,0)+IF($AP$30=AP84,1,0)+AT84</f>
        <v>0</v>
      </c>
      <c r="AW84" s="502">
        <f>AR84+(IF($AH$30=$AH84,0,(IF($AH84="X",E$12,(IF($AH84=0,0,C$8))))))+(IF($AI$30=$AI84,0,(IF($AI84="X",E$12,(IF($AI84=0,0,C$8))))))+(IF($AL$30=$AL84,0,(IF($AL84="X",E$12,(IF($AL84=0,0,C$9))))))+(IF($AM$30=$AM84,0,(IF($AM84="X",E$12,(IF($AM84=0,0,C$9))))))+(IF($AP$30=$AP84,0,(IF($AP84="X",E$12,(IF($AP84=0,0,C$10))))))</f>
        <v>0</v>
      </c>
      <c r="AX84" s="64"/>
      <c r="AY84" s="546">
        <v>0</v>
      </c>
      <c r="BA84" s="106"/>
      <c r="BB84" s="482">
        <v>27</v>
      </c>
      <c r="BC84" s="533"/>
      <c r="BD84" s="534"/>
      <c r="BE84" s="211"/>
      <c r="BF84" s="537">
        <f>(IF($AH$30=$AH84,0,(IF($AH84="X",E$12,(IF($AH84=0,0,C$8))))))+(IF($AI$30=$AI84,0,(IF($AI84="X",E$12,(IF($AI84=0,0,C$8))))))+(IF($AL$30=$AL84,0,(IF($AL84="X",E$12,(IF($AL84=0,0,C$9))))))+(IF($AM$30=$AM84,0,(IF($AM84="X",E$12,(IF($AM84=0,0,C$9))))))+(IF($AP$30=$AP84,0,(IF($AP84="X",E$12,(IF($AP84=0,0,C$10))))))</f>
        <v>0</v>
      </c>
      <c r="BG84" s="538"/>
      <c r="BH84" s="210"/>
      <c r="BI84" s="537">
        <f>IF($J$30=J84,1,0)+IF($K$30=K84,1,0)+IF($L$30=L84,1,0)+IF($M$30=M84,1,0)+IF($N$30=N84,1,0)+IF($O$30=O84,1,0)+IF($P$30=P84,1,0)+IF($Q$30=Q84,1,0)+IF($R$30=R84,1,0)+IF($S$30=S84,1,0)+IF($T$30=T84,1,0)+IF($U$30=U84,1,0)+IF($V$30=V84,1,0)+IF($W$30=W84,1,0)+IF($X$30=X84,1,0)+IF($Y$30=Y84,1,0)+IF($Z$30=Z84,1,0)+IF($AA$30=AA84,1,0)+IF($AB$30=AB84,1,0)+IF($AC$30=AC84,1,0)+IF($AD$30=AD84,1,0)+IF($AE$30=AE84,1,0)</f>
        <v>0</v>
      </c>
      <c r="BJ84" s="538"/>
      <c r="BK84" s="210"/>
      <c r="BL84" s="537">
        <f>IF($AH$30=AH84,1,0)+IF($AI$30=AI84,1,0)+IF($AL$30=AL84,1,0)+IF($AM$30=AM84,1,0)+IF($AP$30=AP84,1,0)</f>
        <v>0</v>
      </c>
      <c r="BM84" s="538"/>
    </row>
    <row r="85" spans="1:96" ht="9.75" customHeight="1" outlineLevel="3">
      <c r="A85" s="499"/>
      <c r="B85" s="526"/>
      <c r="C85" s="528"/>
      <c r="D85" s="528"/>
      <c r="E85" s="530"/>
      <c r="F85" s="530"/>
      <c r="G85" s="532"/>
      <c r="H85" s="507"/>
      <c r="I85" s="233"/>
      <c r="J85" s="509"/>
      <c r="K85" s="487"/>
      <c r="L85" s="487"/>
      <c r="M85" s="487"/>
      <c r="N85" s="505"/>
      <c r="O85" s="491"/>
      <c r="P85" s="487"/>
      <c r="Q85" s="487"/>
      <c r="R85" s="487"/>
      <c r="S85" s="505"/>
      <c r="T85" s="491"/>
      <c r="U85" s="487"/>
      <c r="V85" s="487"/>
      <c r="W85" s="487"/>
      <c r="X85" s="487"/>
      <c r="Y85" s="491"/>
      <c r="Z85" s="487"/>
      <c r="AA85" s="487"/>
      <c r="AB85" s="487"/>
      <c r="AC85" s="505"/>
      <c r="AD85" s="487"/>
      <c r="AE85" s="524"/>
      <c r="AF85" s="203">
        <v>0</v>
      </c>
      <c r="AG85" s="493"/>
      <c r="AH85" s="489"/>
      <c r="AI85" s="497"/>
      <c r="AJ85" s="202">
        <v>0</v>
      </c>
      <c r="AK85" s="493"/>
      <c r="AL85" s="489"/>
      <c r="AM85" s="495"/>
      <c r="AN85" s="454">
        <v>0</v>
      </c>
      <c r="AO85" s="493"/>
      <c r="AP85" s="495"/>
      <c r="AQ85" s="44"/>
      <c r="AR85" s="483"/>
      <c r="AS85" s="198"/>
      <c r="AT85" s="485"/>
      <c r="AU85" s="199"/>
      <c r="AV85" s="501"/>
      <c r="AW85" s="503"/>
      <c r="AX85" s="64"/>
      <c r="AY85" s="546"/>
      <c r="BA85" s="106"/>
      <c r="BB85" s="483"/>
      <c r="BC85" s="535"/>
      <c r="BD85" s="536"/>
      <c r="BE85" s="211"/>
      <c r="BF85" s="539"/>
      <c r="BG85" s="540"/>
      <c r="BH85" s="210"/>
      <c r="BI85" s="539"/>
      <c r="BJ85" s="540"/>
      <c r="BK85" s="210"/>
      <c r="BL85" s="539"/>
      <c r="BM85" s="540"/>
      <c r="CR85" s="14"/>
    </row>
    <row r="86" spans="1:65" ht="9.75" customHeight="1" outlineLevel="3">
      <c r="A86" s="498">
        <v>28</v>
      </c>
      <c r="B86" s="525"/>
      <c r="C86" s="527"/>
      <c r="D86" s="527"/>
      <c r="E86" s="529"/>
      <c r="F86" s="529"/>
      <c r="G86" s="531"/>
      <c r="H86" s="506"/>
      <c r="I86" s="233"/>
      <c r="J86" s="508"/>
      <c r="K86" s="486"/>
      <c r="L86" s="486"/>
      <c r="M86" s="486"/>
      <c r="N86" s="504"/>
      <c r="O86" s="490"/>
      <c r="P86" s="486"/>
      <c r="Q86" s="486"/>
      <c r="R86" s="486"/>
      <c r="S86" s="504"/>
      <c r="T86" s="490"/>
      <c r="U86" s="486"/>
      <c r="V86" s="486"/>
      <c r="W86" s="486"/>
      <c r="X86" s="486"/>
      <c r="Y86" s="490"/>
      <c r="Z86" s="486"/>
      <c r="AA86" s="486"/>
      <c r="AB86" s="486"/>
      <c r="AC86" s="504"/>
      <c r="AD86" s="486"/>
      <c r="AE86" s="523"/>
      <c r="AF86" s="203">
        <v>0</v>
      </c>
      <c r="AG86" s="492">
        <f>IF(($AF86)*OR($AF87)=0,SUM(INT($AF86)+INT($AF87)),SUM(INT($AF86)+INT($AF87))/2)</f>
        <v>0</v>
      </c>
      <c r="AH86" s="488"/>
      <c r="AI86" s="496"/>
      <c r="AJ86" s="202">
        <v>0</v>
      </c>
      <c r="AK86" s="492">
        <f>IF(($AJ86)*OR($AJ87)=0,SUM(INT($AJ86)+INT($AJ87)),SUM(INT($AJ86)+INT($AJ87))/2)</f>
        <v>0</v>
      </c>
      <c r="AL86" s="488"/>
      <c r="AM86" s="494"/>
      <c r="AN86" s="454">
        <v>0</v>
      </c>
      <c r="AO86" s="492">
        <f>IF(($AN86)*OR($AN87)=0,SUM(INT($AN86)+INT($AN87)),SUM(INT($AN86)+INT($AN87))/2)</f>
        <v>0</v>
      </c>
      <c r="AP86" s="494"/>
      <c r="AQ86" s="44"/>
      <c r="AR86" s="482">
        <f>AG86+AK86+AO86</f>
        <v>0</v>
      </c>
      <c r="AS86" s="198"/>
      <c r="AT86" s="484">
        <f>IF(($H86-$G86-$BC86)&lt;=$C$13,0,(((INT(((HOUR($H86-$G86-$C$13)*3600)+(MINUTE($H86-$G86-$C$13)*60)+SECOND($H86-$G86-$C$13)-1)/($C$14*60)))+1)*-1))</f>
        <v>0</v>
      </c>
      <c r="AU86" s="199"/>
      <c r="AV86" s="500">
        <f>IF($J$30=J86,1,0)+IF($K$30=K86,1,0)+IF($L$30=L86,1,0)+IF($M$30=M86,1,0)+IF($N$30=N86,1,0)+IF($O$30=O86,1,0)+IF($P$30=P86,1,0)+IF($Q$30=Q86,1,0)+IF($R$30=R86,1,0)+IF($S$30=S86,1,0)+IF($T$30=T86,1,0)+IF($U$30=U86,1,0)+IF($V$30=V86,1,0)+IF($W$30=W86,1,0)+IF($X$30=X86,1,0)+IF($Y$30=Y86,1,0)+IF($Z$30=Z86,1,0)+IF($AA$30=AA86,1,0)+IF($AB$30=AB86,1,0)+IF($AC$30=AC86,1,0)+IF($AD$30=AD86,1,0)+IF($AE$30=AE86,1,0)+IF($AH$30=AH86,1,0)+IF($AI$30=AI86,1,0)+IF($AL$30=AL86,1,0)+IF($AM$30=AM86,1,0)+IF($AP$30=AP86,1,0)+AT86</f>
        <v>0</v>
      </c>
      <c r="AW86" s="502">
        <f>AR86+(IF($AH$30=$AH86,0,(IF($AH86="X",E$12,(IF($AH86=0,0,C$8))))))+(IF($AI$30=$AI86,0,(IF($AI86="X",E$12,(IF($AI86=0,0,C$8))))))+(IF($AL$30=$AL86,0,(IF($AL86="X",E$12,(IF($AL86=0,0,C$9))))))+(IF($AM$30=$AM86,0,(IF($AM86="X",E$12,(IF($AM86=0,0,C$9))))))+(IF($AP$30=$AP86,0,(IF($AP86="X",E$12,(IF($AP86=0,0,C$10))))))</f>
        <v>0</v>
      </c>
      <c r="AX86" s="64"/>
      <c r="AY86" s="546">
        <v>0</v>
      </c>
      <c r="BA86" s="106"/>
      <c r="BB86" s="482">
        <v>28</v>
      </c>
      <c r="BC86" s="533"/>
      <c r="BD86" s="534"/>
      <c r="BE86" s="211"/>
      <c r="BF86" s="537">
        <f>(IF($AH$30=$AH86,0,(IF($AH86="X",E$12,(IF($AH86=0,0,C$8))))))+(IF($AI$30=$AI86,0,(IF($AI86="X",E$12,(IF($AI86=0,0,C$8))))))+(IF($AL$30=$AL86,0,(IF($AL86="X",E$12,(IF($AL86=0,0,C$9))))))+(IF($AM$30=$AM86,0,(IF($AM86="X",E$12,(IF($AM86=0,0,C$9))))))+(IF($AP$30=$AP86,0,(IF($AP86="X",E$12,(IF($AP86=0,0,C$10))))))</f>
        <v>0</v>
      </c>
      <c r="BG86" s="538"/>
      <c r="BH86" s="210"/>
      <c r="BI86" s="537">
        <f>IF($J$30=J86,1,0)+IF($K$30=K86,1,0)+IF($L$30=L86,1,0)+IF($M$30=M86,1,0)+IF($N$30=N86,1,0)+IF($O$30=O86,1,0)+IF($P$30=P86,1,0)+IF($Q$30=Q86,1,0)+IF($R$30=R86,1,0)+IF($S$30=S86,1,0)+IF($T$30=T86,1,0)+IF($U$30=U86,1,0)+IF($V$30=V86,1,0)+IF($W$30=W86,1,0)+IF($X$30=X86,1,0)+IF($Y$30=Y86,1,0)+IF($Z$30=Z86,1,0)+IF($AA$30=AA86,1,0)+IF($AB$30=AB86,1,0)+IF($AC$30=AC86,1,0)+IF($AD$30=AD86,1,0)+IF($AE$30=AE86,1,0)</f>
        <v>0</v>
      </c>
      <c r="BJ86" s="538"/>
      <c r="BK86" s="210"/>
      <c r="BL86" s="537">
        <f>IF($AH$30=AH86,1,0)+IF($AI$30=AI86,1,0)+IF($AL$30=AL86,1,0)+IF($AM$30=AM86,1,0)+IF($AP$30=AP86,1,0)</f>
        <v>0</v>
      </c>
      <c r="BM86" s="538"/>
    </row>
    <row r="87" spans="1:65" ht="9.75" customHeight="1" outlineLevel="3">
      <c r="A87" s="499"/>
      <c r="B87" s="526"/>
      <c r="C87" s="528"/>
      <c r="D87" s="528"/>
      <c r="E87" s="530"/>
      <c r="F87" s="530"/>
      <c r="G87" s="532"/>
      <c r="H87" s="507"/>
      <c r="I87" s="233"/>
      <c r="J87" s="509"/>
      <c r="K87" s="487"/>
      <c r="L87" s="487"/>
      <c r="M87" s="487"/>
      <c r="N87" s="505"/>
      <c r="O87" s="491"/>
      <c r="P87" s="487"/>
      <c r="Q87" s="487"/>
      <c r="R87" s="487"/>
      <c r="S87" s="505"/>
      <c r="T87" s="491"/>
      <c r="U87" s="487"/>
      <c r="V87" s="487"/>
      <c r="W87" s="487"/>
      <c r="X87" s="487"/>
      <c r="Y87" s="491"/>
      <c r="Z87" s="487"/>
      <c r="AA87" s="487"/>
      <c r="AB87" s="487"/>
      <c r="AC87" s="505"/>
      <c r="AD87" s="487"/>
      <c r="AE87" s="524"/>
      <c r="AF87" s="203">
        <v>0</v>
      </c>
      <c r="AG87" s="493"/>
      <c r="AH87" s="489"/>
      <c r="AI87" s="497"/>
      <c r="AJ87" s="202">
        <v>0</v>
      </c>
      <c r="AK87" s="493"/>
      <c r="AL87" s="489"/>
      <c r="AM87" s="495"/>
      <c r="AN87" s="454">
        <v>0</v>
      </c>
      <c r="AO87" s="493"/>
      <c r="AP87" s="495"/>
      <c r="AQ87" s="44"/>
      <c r="AR87" s="483"/>
      <c r="AS87" s="198"/>
      <c r="AT87" s="485"/>
      <c r="AU87" s="199"/>
      <c r="AV87" s="501"/>
      <c r="AW87" s="503"/>
      <c r="AX87" s="64"/>
      <c r="AY87" s="546"/>
      <c r="BA87" s="106"/>
      <c r="BB87" s="483"/>
      <c r="BC87" s="535"/>
      <c r="BD87" s="536"/>
      <c r="BE87" s="211"/>
      <c r="BF87" s="539"/>
      <c r="BG87" s="540"/>
      <c r="BH87" s="210"/>
      <c r="BI87" s="539"/>
      <c r="BJ87" s="540"/>
      <c r="BK87" s="210"/>
      <c r="BL87" s="539"/>
      <c r="BM87" s="540"/>
    </row>
    <row r="88" spans="1:65" ht="9.75" customHeight="1" outlineLevel="3">
      <c r="A88" s="498">
        <v>29</v>
      </c>
      <c r="B88" s="525"/>
      <c r="C88" s="527"/>
      <c r="D88" s="527"/>
      <c r="E88" s="529"/>
      <c r="F88" s="529"/>
      <c r="G88" s="531"/>
      <c r="H88" s="506"/>
      <c r="I88" s="233"/>
      <c r="J88" s="508"/>
      <c r="K88" s="486"/>
      <c r="L88" s="486"/>
      <c r="M88" s="486"/>
      <c r="N88" s="504"/>
      <c r="O88" s="490"/>
      <c r="P88" s="486"/>
      <c r="Q88" s="486"/>
      <c r="R88" s="486"/>
      <c r="S88" s="504"/>
      <c r="T88" s="490"/>
      <c r="U88" s="486"/>
      <c r="V88" s="486"/>
      <c r="W88" s="486"/>
      <c r="X88" s="486"/>
      <c r="Y88" s="490"/>
      <c r="Z88" s="486"/>
      <c r="AA88" s="486"/>
      <c r="AB88" s="486"/>
      <c r="AC88" s="504"/>
      <c r="AD88" s="486"/>
      <c r="AE88" s="523"/>
      <c r="AF88" s="203">
        <v>0</v>
      </c>
      <c r="AG88" s="492">
        <f>IF(($AF88)*OR($AF89)=0,SUM(INT($AF88)+INT($AF89)),SUM(INT($AF88)+INT($AF89))/2)</f>
        <v>0</v>
      </c>
      <c r="AH88" s="488"/>
      <c r="AI88" s="496"/>
      <c r="AJ88" s="202">
        <v>0</v>
      </c>
      <c r="AK88" s="492">
        <f>IF(($AJ88)*OR($AJ89)=0,SUM(INT($AJ88)+INT($AJ89)),SUM(INT($AJ88)+INT($AJ89))/2)</f>
        <v>0</v>
      </c>
      <c r="AL88" s="488"/>
      <c r="AM88" s="494"/>
      <c r="AN88" s="454">
        <v>0</v>
      </c>
      <c r="AO88" s="492">
        <f>IF(($AN88)*OR($AN89)=0,SUM(INT($AN88)+INT($AN89)),SUM(INT($AN88)+INT($AN89))/2)</f>
        <v>0</v>
      </c>
      <c r="AP88" s="494"/>
      <c r="AQ88" s="44"/>
      <c r="AR88" s="482">
        <f>AG88+AK88+AO88</f>
        <v>0</v>
      </c>
      <c r="AS88" s="198"/>
      <c r="AT88" s="484">
        <f>IF(($H88-$G88-$BC88)&lt;=$C$13,0,(((INT(((HOUR($H88-$G88-$C$13)*3600)+(MINUTE($H88-$G88-$C$13)*60)+SECOND($H88-$G88-$C$13)-1)/($C$14*60)))+1)*-1))</f>
        <v>0</v>
      </c>
      <c r="AU88" s="199"/>
      <c r="AV88" s="500">
        <f>IF($J$30=J88,1,0)+IF($K$30=K88,1,0)+IF($L$30=L88,1,0)+IF($M$30=M88,1,0)+IF($N$30=N88,1,0)+IF($O$30=O88,1,0)+IF($P$30=P88,1,0)+IF($Q$30=Q88,1,0)+IF($R$30=R88,1,0)+IF($S$30=S88,1,0)+IF($T$30=T88,1,0)+IF($U$30=U88,1,0)+IF($V$30=V88,1,0)+IF($W$30=W88,1,0)+IF($X$30=X88,1,0)+IF($Y$30=Y88,1,0)+IF($Z$30=Z88,1,0)+IF($AA$30=AA88,1,0)+IF($AB$30=AB88,1,0)+IF($AC$30=AC88,1,0)+IF($AD$30=AD88,1,0)+IF($AE$30=AE88,1,0)+IF($AH$30=AH88,1,0)+IF($AI$30=AI88,1,0)+IF($AL$30=AL88,1,0)+IF($AM$30=AM88,1,0)+IF($AP$30=AP88,1,0)+AT88</f>
        <v>0</v>
      </c>
      <c r="AW88" s="502">
        <f>AR88+(IF($AH$30=$AH88,0,(IF($AH88="X",E$12,(IF($AH88=0,0,C$8))))))+(IF($AI$30=$AI88,0,(IF($AI88="X",E$12,(IF($AI88=0,0,C$8))))))+(IF($AL$30=$AL88,0,(IF($AL88="X",E$12,(IF($AL88=0,0,C$9))))))+(IF($AM$30=$AM88,0,(IF($AM88="X",E$12,(IF($AM88=0,0,C$9))))))+(IF($AP$30=$AP88,0,(IF($AP88="X",E$12,(IF($AP88=0,0,C$10))))))</f>
        <v>0</v>
      </c>
      <c r="AX88" s="64"/>
      <c r="AY88" s="546">
        <v>0</v>
      </c>
      <c r="BA88" s="106"/>
      <c r="BB88" s="482">
        <v>29</v>
      </c>
      <c r="BC88" s="533"/>
      <c r="BD88" s="534"/>
      <c r="BE88" s="211"/>
      <c r="BF88" s="537">
        <f>(IF($AH$30=$AH88,0,(IF($AH88="X",E$12,(IF($AH88=0,0,C$8))))))+(IF($AI$30=$AI88,0,(IF($AI88="X",E$12,(IF($AI88=0,0,C$8))))))+(IF($AL$30=$AL88,0,(IF($AL88="X",E$12,(IF($AL88=0,0,C$9))))))+(IF($AM$30=$AM88,0,(IF($AM88="X",E$12,(IF($AM88=0,0,C$9))))))+(IF($AP$30=$AP88,0,(IF($AP88="X",E$12,(IF($AP88=0,0,C$10))))))</f>
        <v>0</v>
      </c>
      <c r="BG88" s="538"/>
      <c r="BH88" s="210"/>
      <c r="BI88" s="537">
        <f>IF($J$30=J88,1,0)+IF($K$30=K88,1,0)+IF($L$30=L88,1,0)+IF($M$30=M88,1,0)+IF($N$30=N88,1,0)+IF($O$30=O88,1,0)+IF($P$30=P88,1,0)+IF($Q$30=Q88,1,0)+IF($R$30=R88,1,0)+IF($S$30=S88,1,0)+IF($T$30=T88,1,0)+IF($U$30=U88,1,0)+IF($V$30=V88,1,0)+IF($W$30=W88,1,0)+IF($X$30=X88,1,0)+IF($Y$30=Y88,1,0)+IF($Z$30=Z88,1,0)+IF($AA$30=AA88,1,0)+IF($AB$30=AB88,1,0)+IF($AC$30=AC88,1,0)+IF($AD$30=AD88,1,0)+IF($AE$30=AE88,1,0)</f>
        <v>0</v>
      </c>
      <c r="BJ88" s="538"/>
      <c r="BK88" s="210"/>
      <c r="BL88" s="537">
        <f>IF($AH$30=AH88,1,0)+IF($AI$30=AI88,1,0)+IF($AL$30=AL88,1,0)+IF($AM$30=AM88,1,0)+IF($AP$30=AP88,1,0)</f>
        <v>0</v>
      </c>
      <c r="BM88" s="538"/>
    </row>
    <row r="89" spans="1:65" ht="9.75" customHeight="1" outlineLevel="3">
      <c r="A89" s="499"/>
      <c r="B89" s="526"/>
      <c r="C89" s="528"/>
      <c r="D89" s="528"/>
      <c r="E89" s="530"/>
      <c r="F89" s="530"/>
      <c r="G89" s="532"/>
      <c r="H89" s="507"/>
      <c r="I89" s="233"/>
      <c r="J89" s="509"/>
      <c r="K89" s="487"/>
      <c r="L89" s="487"/>
      <c r="M89" s="487"/>
      <c r="N89" s="505"/>
      <c r="O89" s="491"/>
      <c r="P89" s="487"/>
      <c r="Q89" s="487"/>
      <c r="R89" s="487"/>
      <c r="S89" s="505"/>
      <c r="T89" s="491"/>
      <c r="U89" s="487"/>
      <c r="V89" s="487"/>
      <c r="W89" s="487"/>
      <c r="X89" s="487"/>
      <c r="Y89" s="491"/>
      <c r="Z89" s="487"/>
      <c r="AA89" s="487"/>
      <c r="AB89" s="487"/>
      <c r="AC89" s="505"/>
      <c r="AD89" s="487"/>
      <c r="AE89" s="524"/>
      <c r="AF89" s="203">
        <v>0</v>
      </c>
      <c r="AG89" s="493"/>
      <c r="AH89" s="489"/>
      <c r="AI89" s="497"/>
      <c r="AJ89" s="202">
        <v>0</v>
      </c>
      <c r="AK89" s="493"/>
      <c r="AL89" s="489"/>
      <c r="AM89" s="495"/>
      <c r="AN89" s="454">
        <v>0</v>
      </c>
      <c r="AO89" s="493"/>
      <c r="AP89" s="495"/>
      <c r="AQ89" s="44"/>
      <c r="AR89" s="483"/>
      <c r="AS89" s="198"/>
      <c r="AT89" s="485"/>
      <c r="AU89" s="199"/>
      <c r="AV89" s="501"/>
      <c r="AW89" s="503"/>
      <c r="AX89" s="64"/>
      <c r="AY89" s="546"/>
      <c r="BA89" s="106"/>
      <c r="BB89" s="483"/>
      <c r="BC89" s="535"/>
      <c r="BD89" s="536"/>
      <c r="BE89" s="211"/>
      <c r="BF89" s="539"/>
      <c r="BG89" s="540"/>
      <c r="BH89" s="210"/>
      <c r="BI89" s="539"/>
      <c r="BJ89" s="540"/>
      <c r="BK89" s="210"/>
      <c r="BL89" s="539"/>
      <c r="BM89" s="540"/>
    </row>
    <row r="90" spans="1:96" ht="9.75" customHeight="1" outlineLevel="3">
      <c r="A90" s="498">
        <v>30</v>
      </c>
      <c r="B90" s="525"/>
      <c r="C90" s="527"/>
      <c r="D90" s="527"/>
      <c r="E90" s="529"/>
      <c r="F90" s="529"/>
      <c r="G90" s="531"/>
      <c r="H90" s="506"/>
      <c r="I90" s="233"/>
      <c r="J90" s="508"/>
      <c r="K90" s="486"/>
      <c r="L90" s="486"/>
      <c r="M90" s="486"/>
      <c r="N90" s="504"/>
      <c r="O90" s="490"/>
      <c r="P90" s="486"/>
      <c r="Q90" s="486"/>
      <c r="R90" s="486"/>
      <c r="S90" s="504"/>
      <c r="T90" s="490"/>
      <c r="U90" s="486"/>
      <c r="V90" s="486"/>
      <c r="W90" s="486"/>
      <c r="X90" s="486"/>
      <c r="Y90" s="490"/>
      <c r="Z90" s="486"/>
      <c r="AA90" s="486"/>
      <c r="AB90" s="486"/>
      <c r="AC90" s="504"/>
      <c r="AD90" s="486"/>
      <c r="AE90" s="523"/>
      <c r="AF90" s="203">
        <v>0</v>
      </c>
      <c r="AG90" s="492">
        <f>IF(($AF90)*OR($AF91)=0,SUM(INT($AF90)+INT($AF91)),SUM(INT($AF90)+INT($AF91))/2)</f>
        <v>0</v>
      </c>
      <c r="AH90" s="488"/>
      <c r="AI90" s="496"/>
      <c r="AJ90" s="202">
        <v>0</v>
      </c>
      <c r="AK90" s="492">
        <f>IF(($AJ90)*OR($AJ91)=0,SUM(INT($AJ90)+INT($AJ91)),SUM(INT($AJ90)+INT($AJ91))/2)</f>
        <v>0</v>
      </c>
      <c r="AL90" s="488"/>
      <c r="AM90" s="494"/>
      <c r="AN90" s="454">
        <v>0</v>
      </c>
      <c r="AO90" s="492">
        <f>IF(($AN90)*OR($AN91)=0,SUM(INT($AN90)+INT($AN91)),SUM(INT($AN90)+INT($AN91))/2)</f>
        <v>0</v>
      </c>
      <c r="AP90" s="494"/>
      <c r="AQ90" s="44"/>
      <c r="AR90" s="482">
        <f>AG90+AK90+AO90</f>
        <v>0</v>
      </c>
      <c r="AS90" s="198"/>
      <c r="AT90" s="484">
        <f>IF(($H90-$G90-$BC90)&lt;=$C$13,0,(((INT(((HOUR($H90-$G90-$C$13)*3600)+(MINUTE($H90-$G90-$C$13)*60)+SECOND($H90-$G90-$C$13)-1)/($C$14*60)))+1)*-1))</f>
        <v>0</v>
      </c>
      <c r="AU90" s="199"/>
      <c r="AV90" s="500">
        <f>IF($J$30=J90,1,0)+IF($K$30=K90,1,0)+IF($L$30=L90,1,0)+IF($M$30=M90,1,0)+IF($N$30=N90,1,0)+IF($O$30=O90,1,0)+IF($P$30=P90,1,0)+IF($Q$30=Q90,1,0)+IF($R$30=R90,1,0)+IF($S$30=S90,1,0)+IF($T$30=T90,1,0)+IF($U$30=U90,1,0)+IF($V$30=V90,1,0)+IF($W$30=W90,1,0)+IF($X$30=X90,1,0)+IF($Y$30=Y90,1,0)+IF($Z$30=Z90,1,0)+IF($AA$30=AA90,1,0)+IF($AB$30=AB90,1,0)+IF($AC$30=AC90,1,0)+IF($AD$30=AD90,1,0)+IF($AE$30=AE90,1,0)+IF($AH$30=AH90,1,0)+IF($AI$30=AI90,1,0)+IF($AL$30=AL90,1,0)+IF($AM$30=AM90,1,0)+IF($AP$30=AP90,1,0)+AT90</f>
        <v>0</v>
      </c>
      <c r="AW90" s="502">
        <f>AR90+(IF($AH$30=$AH90,0,(IF($AH90="X",E$12,(IF($AH90=0,0,C$8))))))+(IF($AI$30=$AI90,0,(IF($AI90="X",E$12,(IF($AI90=0,0,C$8))))))+(IF($AL$30=$AL90,0,(IF($AL90="X",E$12,(IF($AL90=0,0,C$9))))))+(IF($AM$30=$AM90,0,(IF($AM90="X",E$12,(IF($AM90=0,0,C$9))))))+(IF($AP$30=$AP90,0,(IF($AP90="X",E$12,(IF($AP90=0,0,C$10))))))</f>
        <v>0</v>
      </c>
      <c r="AX90" s="64"/>
      <c r="AY90" s="546">
        <v>0</v>
      </c>
      <c r="BA90" s="106"/>
      <c r="BB90" s="482">
        <v>30</v>
      </c>
      <c r="BC90" s="533"/>
      <c r="BD90" s="534"/>
      <c r="BE90" s="211"/>
      <c r="BF90" s="537">
        <f>(IF($AH$30=$AH90,0,(IF($AH90="X",E$12,(IF($AH90=0,0,C$8))))))+(IF($AI$30=$AI90,0,(IF($AI90="X",E$12,(IF($AI90=0,0,C$8))))))+(IF($AL$30=$AL90,0,(IF($AL90="X",E$12,(IF($AL90=0,0,C$9))))))+(IF($AM$30=$AM90,0,(IF($AM90="X",E$12,(IF($AM90=0,0,C$9))))))+(IF($AP$30=$AP90,0,(IF($AP90="X",E$12,(IF($AP90=0,0,C$10))))))</f>
        <v>0</v>
      </c>
      <c r="BG90" s="538"/>
      <c r="BH90" s="210"/>
      <c r="BI90" s="537">
        <f>IF($J$30=J90,1,0)+IF($K$30=K90,1,0)+IF($L$30=L90,1,0)+IF($M$30=M90,1,0)+IF($N$30=N90,1,0)+IF($O$30=O90,1,0)+IF($P$30=P90,1,0)+IF($Q$30=Q90,1,0)+IF($R$30=R90,1,0)+IF($S$30=S90,1,0)+IF($T$30=T90,1,0)+IF($U$30=U90,1,0)+IF($V$30=V90,1,0)+IF($W$30=W90,1,0)+IF($X$30=X90,1,0)+IF($Y$30=Y90,1,0)+IF($Z$30=Z90,1,0)+IF($AA$30=AA90,1,0)+IF($AB$30=AB90,1,0)+IF($AC$30=AC90,1,0)+IF($AD$30=AD90,1,0)+IF($AE$30=AE90,1,0)</f>
        <v>0</v>
      </c>
      <c r="BJ90" s="538"/>
      <c r="BK90" s="210"/>
      <c r="BL90" s="537">
        <f>IF($AH$30=AH90,1,0)+IF($AI$30=AI90,1,0)+IF($AL$30=AL90,1,0)+IF($AM$30=AM90,1,0)+IF($AP$30=AP90,1,0)</f>
        <v>0</v>
      </c>
      <c r="BM90" s="538"/>
      <c r="CR90" s="14"/>
    </row>
    <row r="91" spans="1:96" ht="9.75" customHeight="1" outlineLevel="3">
      <c r="A91" s="499"/>
      <c r="B91" s="526"/>
      <c r="C91" s="528"/>
      <c r="D91" s="528"/>
      <c r="E91" s="530"/>
      <c r="F91" s="530"/>
      <c r="G91" s="532"/>
      <c r="H91" s="507"/>
      <c r="I91" s="233"/>
      <c r="J91" s="509"/>
      <c r="K91" s="487"/>
      <c r="L91" s="487"/>
      <c r="M91" s="487"/>
      <c r="N91" s="505"/>
      <c r="O91" s="491"/>
      <c r="P91" s="487"/>
      <c r="Q91" s="487"/>
      <c r="R91" s="487"/>
      <c r="S91" s="505"/>
      <c r="T91" s="491"/>
      <c r="U91" s="487"/>
      <c r="V91" s="487"/>
      <c r="W91" s="487"/>
      <c r="X91" s="487"/>
      <c r="Y91" s="491"/>
      <c r="Z91" s="487"/>
      <c r="AA91" s="487"/>
      <c r="AB91" s="487"/>
      <c r="AC91" s="505"/>
      <c r="AD91" s="487"/>
      <c r="AE91" s="524"/>
      <c r="AF91" s="203">
        <v>0</v>
      </c>
      <c r="AG91" s="493"/>
      <c r="AH91" s="489"/>
      <c r="AI91" s="497"/>
      <c r="AJ91" s="202">
        <v>0</v>
      </c>
      <c r="AK91" s="493"/>
      <c r="AL91" s="489"/>
      <c r="AM91" s="495"/>
      <c r="AN91" s="454">
        <v>0</v>
      </c>
      <c r="AO91" s="493"/>
      <c r="AP91" s="495"/>
      <c r="AQ91" s="44"/>
      <c r="AR91" s="483"/>
      <c r="AS91" s="198"/>
      <c r="AT91" s="485"/>
      <c r="AU91" s="199"/>
      <c r="AV91" s="501"/>
      <c r="AW91" s="503"/>
      <c r="AX91" s="64"/>
      <c r="AY91" s="546"/>
      <c r="BA91" s="106"/>
      <c r="BB91" s="483"/>
      <c r="BC91" s="535"/>
      <c r="BD91" s="536"/>
      <c r="BE91" s="211"/>
      <c r="BF91" s="539"/>
      <c r="BG91" s="540"/>
      <c r="BH91" s="210"/>
      <c r="BI91" s="539"/>
      <c r="BJ91" s="540"/>
      <c r="BK91" s="210"/>
      <c r="BL91" s="539"/>
      <c r="BM91" s="540"/>
      <c r="CR91" s="14"/>
    </row>
    <row r="92" spans="1:65" ht="9.75" customHeight="1" outlineLevel="3">
      <c r="A92" s="498">
        <v>31</v>
      </c>
      <c r="B92" s="525"/>
      <c r="C92" s="527"/>
      <c r="D92" s="527"/>
      <c r="E92" s="529"/>
      <c r="F92" s="529"/>
      <c r="G92" s="531"/>
      <c r="H92" s="506"/>
      <c r="I92" s="233"/>
      <c r="J92" s="508"/>
      <c r="K92" s="486"/>
      <c r="L92" s="486"/>
      <c r="M92" s="486"/>
      <c r="N92" s="504"/>
      <c r="O92" s="490"/>
      <c r="P92" s="486"/>
      <c r="Q92" s="486"/>
      <c r="R92" s="486"/>
      <c r="S92" s="504"/>
      <c r="T92" s="490"/>
      <c r="U92" s="486"/>
      <c r="V92" s="486"/>
      <c r="W92" s="486"/>
      <c r="X92" s="486"/>
      <c r="Y92" s="490"/>
      <c r="Z92" s="486"/>
      <c r="AA92" s="486"/>
      <c r="AB92" s="486"/>
      <c r="AC92" s="504"/>
      <c r="AD92" s="486"/>
      <c r="AE92" s="523"/>
      <c r="AF92" s="203">
        <v>0</v>
      </c>
      <c r="AG92" s="492">
        <f>IF(($AF92)*OR($AF93)=0,SUM(INT($AF92)+INT($AF93)),SUM(INT($AF92)+INT($AF93))/2)</f>
        <v>0</v>
      </c>
      <c r="AH92" s="488"/>
      <c r="AI92" s="496"/>
      <c r="AJ92" s="202">
        <v>0</v>
      </c>
      <c r="AK92" s="492">
        <f>IF(($AJ92)*OR($AJ93)=0,SUM(INT($AJ92)+INT($AJ93)),SUM(INT($AJ92)+INT($AJ93))/2)</f>
        <v>0</v>
      </c>
      <c r="AL92" s="488"/>
      <c r="AM92" s="494"/>
      <c r="AN92" s="454">
        <v>0</v>
      </c>
      <c r="AO92" s="492">
        <f>IF(($AN92)*OR($AN93)=0,SUM(INT($AN92)+INT($AN93)),SUM(INT($AN92)+INT($AN93))/2)</f>
        <v>0</v>
      </c>
      <c r="AP92" s="494"/>
      <c r="AQ92" s="44"/>
      <c r="AR92" s="482">
        <f>AG92+AK92+AO92</f>
        <v>0</v>
      </c>
      <c r="AS92" s="198"/>
      <c r="AT92" s="484">
        <f>IF(($H92-$G92-$BC92)&lt;=$C$13,0,(((INT(((HOUR($H92-$G92-$C$13)*3600)+(MINUTE($H92-$G92-$C$13)*60)+SECOND($H92-$G92-$C$13)-1)/($C$14*60)))+1)*-1))</f>
        <v>0</v>
      </c>
      <c r="AU92" s="199"/>
      <c r="AV92" s="500">
        <f>IF($J$30=J92,1,0)+IF($K$30=K92,1,0)+IF($L$30=L92,1,0)+IF($M$30=M92,1,0)+IF($N$30=N92,1,0)+IF($O$30=O92,1,0)+IF($P$30=P92,1,0)+IF($Q$30=Q92,1,0)+IF($R$30=R92,1,0)+IF($S$30=S92,1,0)+IF($T$30=T92,1,0)+IF($U$30=U92,1,0)+IF($V$30=V92,1,0)+IF($W$30=W92,1,0)+IF($X$30=X92,1,0)+IF($Y$30=Y92,1,0)+IF($Z$30=Z92,1,0)+IF($AA$30=AA92,1,0)+IF($AB$30=AB92,1,0)+IF($AC$30=AC92,1,0)+IF($AD$30=AD92,1,0)+IF($AE$30=AE92,1,0)+IF($AH$30=AH92,1,0)+IF($AI$30=AI92,1,0)+IF($AL$30=AL92,1,0)+IF($AM$30=AM92,1,0)+IF($AP$30=AP92,1,0)+AT92</f>
        <v>0</v>
      </c>
      <c r="AW92" s="502">
        <f>AR92+(IF($AH$30=$AH92,0,(IF($AH92="X",E$12,(IF($AH92=0,0,C$8))))))+(IF($AI$30=$AI92,0,(IF($AI92="X",E$12,(IF($AI92=0,0,C$8))))))+(IF($AL$30=$AL92,0,(IF($AL92="X",E$12,(IF($AL92=0,0,C$9))))))+(IF($AM$30=$AM92,0,(IF($AM92="X",E$12,(IF($AM92=0,0,C$9))))))+(IF($AP$30=$AP92,0,(IF($AP92="X",E$12,(IF($AP92=0,0,C$10))))))</f>
        <v>0</v>
      </c>
      <c r="AX92" s="64"/>
      <c r="AY92" s="546">
        <v>0</v>
      </c>
      <c r="BA92" s="106"/>
      <c r="BB92" s="482">
        <v>31</v>
      </c>
      <c r="BC92" s="533"/>
      <c r="BD92" s="534"/>
      <c r="BE92" s="211"/>
      <c r="BF92" s="537">
        <f>(IF($AH$30=$AH92,0,(IF($AH92="X",E$12,(IF($AH92=0,0,C$8))))))+(IF($AI$30=$AI92,0,(IF($AI92="X",E$12,(IF($AI92=0,0,C$8))))))+(IF($AL$30=$AL92,0,(IF($AL92="X",E$12,(IF($AL92=0,0,C$9))))))+(IF($AM$30=$AM92,0,(IF($AM92="X",E$12,(IF($AM92=0,0,C$9))))))+(IF($AP$30=$AP92,0,(IF($AP92="X",E$12,(IF($AP92=0,0,C$10))))))</f>
        <v>0</v>
      </c>
      <c r="BG92" s="538"/>
      <c r="BH92" s="210"/>
      <c r="BI92" s="537">
        <f>IF($J$30=J92,1,0)+IF($K$30=K92,1,0)+IF($L$30=L92,1,0)+IF($M$30=M92,1,0)+IF($N$30=N92,1,0)+IF($O$30=O92,1,0)+IF($P$30=P92,1,0)+IF($Q$30=Q92,1,0)+IF($R$30=R92,1,0)+IF($S$30=S92,1,0)+IF($T$30=T92,1,0)+IF($U$30=U92,1,0)+IF($V$30=V92,1,0)+IF($W$30=W92,1,0)+IF($X$30=X92,1,0)+IF($Y$30=Y92,1,0)+IF($Z$30=Z92,1,0)+IF($AA$30=AA92,1,0)+IF($AB$30=AB92,1,0)+IF($AC$30=AC92,1,0)+IF($AD$30=AD92,1,0)+IF($AE$30=AE92,1,0)</f>
        <v>0</v>
      </c>
      <c r="BJ92" s="538"/>
      <c r="BK92" s="210"/>
      <c r="BL92" s="537">
        <f>IF($AH$30=AH92,1,0)+IF($AI$30=AI92,1,0)+IF($AL$30=AL92,1,0)+IF($AM$30=AM92,1,0)+IF($AP$30=AP92,1,0)</f>
        <v>0</v>
      </c>
      <c r="BM92" s="538"/>
    </row>
    <row r="93" spans="1:65" ht="9.75" customHeight="1" outlineLevel="3">
      <c r="A93" s="499"/>
      <c r="B93" s="526"/>
      <c r="C93" s="528"/>
      <c r="D93" s="528"/>
      <c r="E93" s="530"/>
      <c r="F93" s="530"/>
      <c r="G93" s="532"/>
      <c r="H93" s="507"/>
      <c r="I93" s="233"/>
      <c r="J93" s="509"/>
      <c r="K93" s="487"/>
      <c r="L93" s="487"/>
      <c r="M93" s="487"/>
      <c r="N93" s="505"/>
      <c r="O93" s="491"/>
      <c r="P93" s="487"/>
      <c r="Q93" s="487"/>
      <c r="R93" s="487"/>
      <c r="S93" s="505"/>
      <c r="T93" s="491"/>
      <c r="U93" s="487"/>
      <c r="V93" s="487"/>
      <c r="W93" s="487"/>
      <c r="X93" s="487"/>
      <c r="Y93" s="491"/>
      <c r="Z93" s="487"/>
      <c r="AA93" s="487"/>
      <c r="AB93" s="487"/>
      <c r="AC93" s="505"/>
      <c r="AD93" s="487"/>
      <c r="AE93" s="524"/>
      <c r="AF93" s="203">
        <v>0</v>
      </c>
      <c r="AG93" s="493"/>
      <c r="AH93" s="489"/>
      <c r="AI93" s="497"/>
      <c r="AJ93" s="202">
        <v>0</v>
      </c>
      <c r="AK93" s="493"/>
      <c r="AL93" s="489"/>
      <c r="AM93" s="495"/>
      <c r="AN93" s="454">
        <v>0</v>
      </c>
      <c r="AO93" s="493"/>
      <c r="AP93" s="495"/>
      <c r="AQ93" s="44"/>
      <c r="AR93" s="483"/>
      <c r="AS93" s="198"/>
      <c r="AT93" s="485"/>
      <c r="AU93" s="199"/>
      <c r="AV93" s="501"/>
      <c r="AW93" s="503"/>
      <c r="AX93" s="64"/>
      <c r="AY93" s="546"/>
      <c r="BA93" s="106"/>
      <c r="BB93" s="483"/>
      <c r="BC93" s="535"/>
      <c r="BD93" s="536"/>
      <c r="BE93" s="211"/>
      <c r="BF93" s="539"/>
      <c r="BG93" s="540"/>
      <c r="BH93" s="210"/>
      <c r="BI93" s="539"/>
      <c r="BJ93" s="540"/>
      <c r="BK93" s="210"/>
      <c r="BL93" s="539"/>
      <c r="BM93" s="540"/>
    </row>
    <row r="94" spans="1:65" ht="9.75" customHeight="1" outlineLevel="3">
      <c r="A94" s="498">
        <v>32</v>
      </c>
      <c r="B94" s="525"/>
      <c r="C94" s="527"/>
      <c r="D94" s="527"/>
      <c r="E94" s="529"/>
      <c r="F94" s="529"/>
      <c r="G94" s="531"/>
      <c r="H94" s="506"/>
      <c r="I94" s="233"/>
      <c r="J94" s="508"/>
      <c r="K94" s="486"/>
      <c r="L94" s="486"/>
      <c r="M94" s="486"/>
      <c r="N94" s="504"/>
      <c r="O94" s="490"/>
      <c r="P94" s="486"/>
      <c r="Q94" s="486"/>
      <c r="R94" s="486"/>
      <c r="S94" s="504"/>
      <c r="T94" s="490"/>
      <c r="U94" s="486"/>
      <c r="V94" s="486"/>
      <c r="W94" s="486"/>
      <c r="X94" s="486"/>
      <c r="Y94" s="490"/>
      <c r="Z94" s="486"/>
      <c r="AA94" s="486"/>
      <c r="AB94" s="486"/>
      <c r="AC94" s="504"/>
      <c r="AD94" s="486"/>
      <c r="AE94" s="523"/>
      <c r="AF94" s="203">
        <v>0</v>
      </c>
      <c r="AG94" s="492">
        <f>IF(($AF94)*OR($AF95)=0,SUM(INT($AF94)+INT($AF95)),SUM(INT($AF94)+INT($AF95))/2)</f>
        <v>0</v>
      </c>
      <c r="AH94" s="488"/>
      <c r="AI94" s="496"/>
      <c r="AJ94" s="202">
        <v>0</v>
      </c>
      <c r="AK94" s="492">
        <f>IF(($AJ94)*OR($AJ95)=0,SUM(INT($AJ94)+INT($AJ95)),SUM(INT($AJ94)+INT($AJ95))/2)</f>
        <v>0</v>
      </c>
      <c r="AL94" s="488"/>
      <c r="AM94" s="494"/>
      <c r="AN94" s="454">
        <v>0</v>
      </c>
      <c r="AO94" s="492">
        <f>IF(($AN94)*OR($AN95)=0,SUM(INT($AN94)+INT($AN95)),SUM(INT($AN94)+INT($AN95))/2)</f>
        <v>0</v>
      </c>
      <c r="AP94" s="494"/>
      <c r="AQ94" s="44"/>
      <c r="AR94" s="482">
        <f>AG94+AK94+AO94</f>
        <v>0</v>
      </c>
      <c r="AS94" s="198"/>
      <c r="AT94" s="484">
        <f>IF(($H94-$G94-$BC94)&lt;=$C$13,0,(((INT(((HOUR($H94-$G94-$C$13)*3600)+(MINUTE($H94-$G94-$C$13)*60)+SECOND($H94-$G94-$C$13)-1)/($C$14*60)))+1)*-1))</f>
        <v>0</v>
      </c>
      <c r="AU94" s="199"/>
      <c r="AV94" s="500">
        <f>IF($J$30=J94,1,0)+IF($K$30=K94,1,0)+IF($L$30=L94,1,0)+IF($M$30=M94,1,0)+IF($N$30=N94,1,0)+IF($O$30=O94,1,0)+IF($P$30=P94,1,0)+IF($Q$30=Q94,1,0)+IF($R$30=R94,1,0)+IF($S$30=S94,1,0)+IF($T$30=T94,1,0)+IF($U$30=U94,1,0)+IF($V$30=V94,1,0)+IF($W$30=W94,1,0)+IF($X$30=X94,1,0)+IF($Y$30=Y94,1,0)+IF($Z$30=Z94,1,0)+IF($AA$30=AA94,1,0)+IF($AB$30=AB94,1,0)+IF($AC$30=AC94,1,0)+IF($AD$30=AD94,1,0)+IF($AE$30=AE94,1,0)+IF($AH$30=AH94,1,0)+IF($AI$30=AI94,1,0)+IF($AL$30=AL94,1,0)+IF($AM$30=AM94,1,0)+IF($AP$30=AP94,1,0)+AT94</f>
        <v>0</v>
      </c>
      <c r="AW94" s="502">
        <f>AR94+(IF($AH$30=$AH94,0,(IF($AH94="X",E$12,(IF($AH94=0,0,C$8))))))+(IF($AI$30=$AI94,0,(IF($AI94="X",E$12,(IF($AI94=0,0,C$8))))))+(IF($AL$30=$AL94,0,(IF($AL94="X",E$12,(IF($AL94=0,0,C$9))))))+(IF($AM$30=$AM94,0,(IF($AM94="X",E$12,(IF($AM94=0,0,C$9))))))+(IF($AP$30=$AP94,0,(IF($AP94="X",E$12,(IF($AP94=0,0,C$10))))))</f>
        <v>0</v>
      </c>
      <c r="AX94" s="64"/>
      <c r="AY94" s="546">
        <v>0</v>
      </c>
      <c r="BA94" s="106"/>
      <c r="BB94" s="482">
        <v>32</v>
      </c>
      <c r="BC94" s="533"/>
      <c r="BD94" s="534"/>
      <c r="BE94" s="211"/>
      <c r="BF94" s="537">
        <f>(IF($AH$30=$AH94,0,(IF($AH94="X",E$12,(IF($AH94=0,0,C$8))))))+(IF($AI$30=$AI94,0,(IF($AI94="X",E$12,(IF($AI94=0,0,C$8))))))+(IF($AL$30=$AL94,0,(IF($AL94="X",E$12,(IF($AL94=0,0,C$9))))))+(IF($AM$30=$AM94,0,(IF($AM94="X",E$12,(IF($AM94=0,0,C$9))))))+(IF($AP$30=$AP94,0,(IF($AP94="X",E$12,(IF($AP94=0,0,C$10))))))</f>
        <v>0</v>
      </c>
      <c r="BG94" s="538"/>
      <c r="BH94" s="210"/>
      <c r="BI94" s="537">
        <f>IF($J$30=J94,1,0)+IF($K$30=K94,1,0)+IF($L$30=L94,1,0)+IF($M$30=M94,1,0)+IF($N$30=N94,1,0)+IF($O$30=O94,1,0)+IF($P$30=P94,1,0)+IF($Q$30=Q94,1,0)+IF($R$30=R94,1,0)+IF($S$30=S94,1,0)+IF($T$30=T94,1,0)+IF($U$30=U94,1,0)+IF($V$30=V94,1,0)+IF($W$30=W94,1,0)+IF($X$30=X94,1,0)+IF($Y$30=Y94,1,0)+IF($Z$30=Z94,1,0)+IF($AA$30=AA94,1,0)+IF($AB$30=AB94,1,0)+IF($AC$30=AC94,1,0)+IF($AD$30=AD94,1,0)+IF($AE$30=AE94,1,0)</f>
        <v>0</v>
      </c>
      <c r="BJ94" s="538"/>
      <c r="BK94" s="210"/>
      <c r="BL94" s="537">
        <f>IF($AH$30=AH94,1,0)+IF($AI$30=AI94,1,0)+IF($AL$30=AL94,1,0)+IF($AM$30=AM94,1,0)+IF($AP$30=AP94,1,0)</f>
        <v>0</v>
      </c>
      <c r="BM94" s="538"/>
    </row>
    <row r="95" spans="1:65" ht="9.75" customHeight="1" outlineLevel="3">
      <c r="A95" s="499"/>
      <c r="B95" s="526"/>
      <c r="C95" s="528"/>
      <c r="D95" s="528"/>
      <c r="E95" s="530"/>
      <c r="F95" s="530"/>
      <c r="G95" s="532"/>
      <c r="H95" s="507"/>
      <c r="I95" s="233"/>
      <c r="J95" s="509"/>
      <c r="K95" s="487"/>
      <c r="L95" s="487"/>
      <c r="M95" s="487"/>
      <c r="N95" s="505"/>
      <c r="O95" s="491"/>
      <c r="P95" s="487"/>
      <c r="Q95" s="487"/>
      <c r="R95" s="487"/>
      <c r="S95" s="505"/>
      <c r="T95" s="491"/>
      <c r="U95" s="487"/>
      <c r="V95" s="487"/>
      <c r="W95" s="487"/>
      <c r="X95" s="487"/>
      <c r="Y95" s="491"/>
      <c r="Z95" s="487"/>
      <c r="AA95" s="487"/>
      <c r="AB95" s="487"/>
      <c r="AC95" s="505"/>
      <c r="AD95" s="487"/>
      <c r="AE95" s="524"/>
      <c r="AF95" s="203">
        <v>0</v>
      </c>
      <c r="AG95" s="493"/>
      <c r="AH95" s="489"/>
      <c r="AI95" s="497"/>
      <c r="AJ95" s="202">
        <v>0</v>
      </c>
      <c r="AK95" s="493"/>
      <c r="AL95" s="489"/>
      <c r="AM95" s="495"/>
      <c r="AN95" s="454">
        <v>0</v>
      </c>
      <c r="AO95" s="493"/>
      <c r="AP95" s="495"/>
      <c r="AQ95" s="44"/>
      <c r="AR95" s="483"/>
      <c r="AS95" s="198"/>
      <c r="AT95" s="485"/>
      <c r="AU95" s="199"/>
      <c r="AV95" s="501"/>
      <c r="AW95" s="503"/>
      <c r="AX95" s="64"/>
      <c r="AY95" s="546"/>
      <c r="BA95" s="106"/>
      <c r="BB95" s="483"/>
      <c r="BC95" s="535"/>
      <c r="BD95" s="536"/>
      <c r="BE95" s="211"/>
      <c r="BF95" s="539"/>
      <c r="BG95" s="540"/>
      <c r="BH95" s="210"/>
      <c r="BI95" s="539"/>
      <c r="BJ95" s="540"/>
      <c r="BK95" s="210"/>
      <c r="BL95" s="539"/>
      <c r="BM95" s="540"/>
    </row>
    <row r="96" spans="1:65" ht="9.75" customHeight="1" outlineLevel="3">
      <c r="A96" s="498">
        <v>33</v>
      </c>
      <c r="B96" s="525"/>
      <c r="C96" s="527"/>
      <c r="D96" s="527"/>
      <c r="E96" s="529"/>
      <c r="F96" s="529"/>
      <c r="G96" s="531"/>
      <c r="H96" s="506"/>
      <c r="I96" s="233"/>
      <c r="J96" s="508"/>
      <c r="K96" s="486"/>
      <c r="L96" s="486"/>
      <c r="M96" s="486"/>
      <c r="N96" s="504"/>
      <c r="O96" s="490"/>
      <c r="P96" s="486"/>
      <c r="Q96" s="486"/>
      <c r="R96" s="486"/>
      <c r="S96" s="504"/>
      <c r="T96" s="490"/>
      <c r="U96" s="486"/>
      <c r="V96" s="486"/>
      <c r="W96" s="486"/>
      <c r="X96" s="486"/>
      <c r="Y96" s="490"/>
      <c r="Z96" s="486"/>
      <c r="AA96" s="486"/>
      <c r="AB96" s="486"/>
      <c r="AC96" s="504"/>
      <c r="AD96" s="486"/>
      <c r="AE96" s="523"/>
      <c r="AF96" s="203">
        <v>0</v>
      </c>
      <c r="AG96" s="492">
        <f>IF(($AF96)*OR($AF97)=0,SUM(INT($AF96)+INT($AF97)),SUM(INT($AF96)+INT($AF97))/2)</f>
        <v>0</v>
      </c>
      <c r="AH96" s="488"/>
      <c r="AI96" s="496"/>
      <c r="AJ96" s="202">
        <v>0</v>
      </c>
      <c r="AK96" s="492">
        <f>IF(($AJ96)*OR($AJ97)=0,SUM(INT($AJ96)+INT($AJ97)),SUM(INT($AJ96)+INT($AJ97))/2)</f>
        <v>0</v>
      </c>
      <c r="AL96" s="488"/>
      <c r="AM96" s="494"/>
      <c r="AN96" s="454">
        <v>0</v>
      </c>
      <c r="AO96" s="492">
        <f>IF(($AN96)*OR($AN97)=0,SUM(INT($AN96)+INT($AN97)),SUM(INT($AN96)+INT($AN97))/2)</f>
        <v>0</v>
      </c>
      <c r="AP96" s="494"/>
      <c r="AQ96" s="44"/>
      <c r="AR96" s="482">
        <f>AG96+AK96+AO96</f>
        <v>0</v>
      </c>
      <c r="AS96" s="198"/>
      <c r="AT96" s="484">
        <f>IF(($H96-$G96-$BC96)&lt;=$C$13,0,(((INT(((HOUR($H96-$G96-$C$13)*3600)+(MINUTE($H96-$G96-$C$13)*60)+SECOND($H96-$G96-$C$13)-1)/($C$14*60)))+1)*-1))</f>
        <v>0</v>
      </c>
      <c r="AU96" s="199"/>
      <c r="AV96" s="500">
        <f>IF($J$30=J96,1,0)+IF($K$30=K96,1,0)+IF($L$30=L96,1,0)+IF($M$30=M96,1,0)+IF($N$30=N96,1,0)+IF($O$30=O96,1,0)+IF($P$30=P96,1,0)+IF($Q$30=Q96,1,0)+IF($R$30=R96,1,0)+IF($S$30=S96,1,0)+IF($T$30=T96,1,0)+IF($U$30=U96,1,0)+IF($V$30=V96,1,0)+IF($W$30=W96,1,0)+IF($X$30=X96,1,0)+IF($Y$30=Y96,1,0)+IF($Z$30=Z96,1,0)+IF($AA$30=AA96,1,0)+IF($AB$30=AB96,1,0)+IF($AC$30=AC96,1,0)+IF($AD$30=AD96,1,0)+IF($AE$30=AE96,1,0)+IF($AH$30=AH96,1,0)+IF($AI$30=AI96,1,0)+IF($AL$30=AL96,1,0)+IF($AM$30=AM96,1,0)+IF($AP$30=AP96,1,0)+AT96</f>
        <v>0</v>
      </c>
      <c r="AW96" s="502">
        <f>AR96+(IF($AH$30=$AH96,0,(IF($AH96="X",E$12,(IF($AH96=0,0,C$8))))))+(IF($AI$30=$AI96,0,(IF($AI96="X",E$12,(IF($AI96=0,0,C$8))))))+(IF($AL$30=$AL96,0,(IF($AL96="X",E$12,(IF($AL96=0,0,C$9))))))+(IF($AM$30=$AM96,0,(IF($AM96="X",E$12,(IF($AM96=0,0,C$9))))))+(IF($AP$30=$AP96,0,(IF($AP96="X",E$12,(IF($AP96=0,0,C$10))))))</f>
        <v>0</v>
      </c>
      <c r="AX96" s="64"/>
      <c r="AY96" s="546">
        <v>0</v>
      </c>
      <c r="BA96" s="106"/>
      <c r="BB96" s="482">
        <v>33</v>
      </c>
      <c r="BC96" s="533"/>
      <c r="BD96" s="534"/>
      <c r="BE96" s="211"/>
      <c r="BF96" s="537">
        <f>(IF($AH$30=$AH96,0,(IF($AH96="X",E$12,(IF($AH96=0,0,C$8))))))+(IF($AI$30=$AI96,0,(IF($AI96="X",E$12,(IF($AI96=0,0,C$8))))))+(IF($AL$30=$AL96,0,(IF($AL96="X",E$12,(IF($AL96=0,0,C$9))))))+(IF($AM$30=$AM96,0,(IF($AM96="X",E$12,(IF($AM96=0,0,C$9))))))+(IF($AP$30=$AP96,0,(IF($AP96="X",E$12,(IF($AP96=0,0,C$10))))))</f>
        <v>0</v>
      </c>
      <c r="BG96" s="538"/>
      <c r="BH96" s="210"/>
      <c r="BI96" s="537">
        <f>IF($J$30=J96,1,0)+IF($K$30=K96,1,0)+IF($L$30=L96,1,0)+IF($M$30=M96,1,0)+IF($N$30=N96,1,0)+IF($O$30=O96,1,0)+IF($P$30=P96,1,0)+IF($Q$30=Q96,1,0)+IF($R$30=R96,1,0)+IF($S$30=S96,1,0)+IF($T$30=T96,1,0)+IF($U$30=U96,1,0)+IF($V$30=V96,1,0)+IF($W$30=W96,1,0)+IF($X$30=X96,1,0)+IF($Y$30=Y96,1,0)+IF($Z$30=Z96,1,0)+IF($AA$30=AA96,1,0)+IF($AB$30=AB96,1,0)+IF($AC$30=AC96,1,0)+IF($AD$30=AD96,1,0)+IF($AE$30=AE96,1,0)</f>
        <v>0</v>
      </c>
      <c r="BJ96" s="538"/>
      <c r="BK96" s="210"/>
      <c r="BL96" s="537">
        <f>IF($AH$30=AH96,1,0)+IF($AI$30=AI96,1,0)+IF($AL$30=AL96,1,0)+IF($AM$30=AM96,1,0)+IF($AP$30=AP96,1,0)</f>
        <v>0</v>
      </c>
      <c r="BM96" s="538"/>
    </row>
    <row r="97" spans="1:65" ht="9.75" customHeight="1" outlineLevel="3">
      <c r="A97" s="499"/>
      <c r="B97" s="526"/>
      <c r="C97" s="528"/>
      <c r="D97" s="528"/>
      <c r="E97" s="530"/>
      <c r="F97" s="530"/>
      <c r="G97" s="532"/>
      <c r="H97" s="507"/>
      <c r="I97" s="233"/>
      <c r="J97" s="509"/>
      <c r="K97" s="487"/>
      <c r="L97" s="487"/>
      <c r="M97" s="487"/>
      <c r="N97" s="505"/>
      <c r="O97" s="491"/>
      <c r="P97" s="487"/>
      <c r="Q97" s="487"/>
      <c r="R97" s="487"/>
      <c r="S97" s="505"/>
      <c r="T97" s="491"/>
      <c r="U97" s="487"/>
      <c r="V97" s="487"/>
      <c r="W97" s="487"/>
      <c r="X97" s="487"/>
      <c r="Y97" s="491"/>
      <c r="Z97" s="487"/>
      <c r="AA97" s="487"/>
      <c r="AB97" s="487"/>
      <c r="AC97" s="505"/>
      <c r="AD97" s="487"/>
      <c r="AE97" s="524"/>
      <c r="AF97" s="203">
        <v>0</v>
      </c>
      <c r="AG97" s="493"/>
      <c r="AH97" s="489"/>
      <c r="AI97" s="497"/>
      <c r="AJ97" s="202">
        <v>0</v>
      </c>
      <c r="AK97" s="493"/>
      <c r="AL97" s="489"/>
      <c r="AM97" s="495"/>
      <c r="AN97" s="454">
        <v>0</v>
      </c>
      <c r="AO97" s="493"/>
      <c r="AP97" s="495"/>
      <c r="AQ97" s="44"/>
      <c r="AR97" s="483"/>
      <c r="AS97" s="198"/>
      <c r="AT97" s="485"/>
      <c r="AU97" s="199"/>
      <c r="AV97" s="501"/>
      <c r="AW97" s="503"/>
      <c r="AX97" s="64"/>
      <c r="AY97" s="546"/>
      <c r="BA97" s="106"/>
      <c r="BB97" s="483"/>
      <c r="BC97" s="535"/>
      <c r="BD97" s="536"/>
      <c r="BE97" s="211"/>
      <c r="BF97" s="539"/>
      <c r="BG97" s="540"/>
      <c r="BH97" s="210"/>
      <c r="BI97" s="539"/>
      <c r="BJ97" s="540"/>
      <c r="BK97" s="210"/>
      <c r="BL97" s="539"/>
      <c r="BM97" s="540"/>
    </row>
    <row r="98" spans="1:65" ht="9.75" customHeight="1" outlineLevel="3">
      <c r="A98" s="498">
        <v>34</v>
      </c>
      <c r="B98" s="525"/>
      <c r="C98" s="527"/>
      <c r="D98" s="527"/>
      <c r="E98" s="529"/>
      <c r="F98" s="529"/>
      <c r="G98" s="531"/>
      <c r="H98" s="506"/>
      <c r="I98" s="233"/>
      <c r="J98" s="508"/>
      <c r="K98" s="486"/>
      <c r="L98" s="486"/>
      <c r="M98" s="486"/>
      <c r="N98" s="504"/>
      <c r="O98" s="490"/>
      <c r="P98" s="486"/>
      <c r="Q98" s="486"/>
      <c r="R98" s="486"/>
      <c r="S98" s="504"/>
      <c r="T98" s="490"/>
      <c r="U98" s="486"/>
      <c r="V98" s="486"/>
      <c r="W98" s="486"/>
      <c r="X98" s="486"/>
      <c r="Y98" s="490"/>
      <c r="Z98" s="486"/>
      <c r="AA98" s="486"/>
      <c r="AB98" s="486"/>
      <c r="AC98" s="504"/>
      <c r="AD98" s="486"/>
      <c r="AE98" s="523"/>
      <c r="AF98" s="203">
        <v>0</v>
      </c>
      <c r="AG98" s="492">
        <f>IF(($AF98)*OR($AF99)=0,SUM(INT($AF98)+INT($AF99)),SUM(INT($AF98)+INT($AF99))/2)</f>
        <v>0</v>
      </c>
      <c r="AH98" s="488"/>
      <c r="AI98" s="496"/>
      <c r="AJ98" s="202">
        <v>0</v>
      </c>
      <c r="AK98" s="492">
        <f>IF(($AJ98)*OR($AJ99)=0,SUM(INT($AJ98)+INT($AJ99)),SUM(INT($AJ98)+INT($AJ99))/2)</f>
        <v>0</v>
      </c>
      <c r="AL98" s="488"/>
      <c r="AM98" s="494"/>
      <c r="AN98" s="454">
        <v>0</v>
      </c>
      <c r="AO98" s="492">
        <f>IF(($AN98)*OR($AN99)=0,SUM(INT($AN98)+INT($AN99)),SUM(INT($AN98)+INT($AN99))/2)</f>
        <v>0</v>
      </c>
      <c r="AP98" s="494"/>
      <c r="AQ98" s="44"/>
      <c r="AR98" s="482">
        <f>AG98+AK98+AO98</f>
        <v>0</v>
      </c>
      <c r="AS98" s="198"/>
      <c r="AT98" s="484">
        <f>IF(($H98-$G98-$BC98)&lt;=$C$13,0,(((INT(((HOUR($H98-$G98-$C$13)*3600)+(MINUTE($H98-$G98-$C$13)*60)+SECOND($H98-$G98-$C$13)-1)/($C$14*60)))+1)*-1))</f>
        <v>0</v>
      </c>
      <c r="AU98" s="199"/>
      <c r="AV98" s="500">
        <f>IF($J$30=J98,1,0)+IF($K$30=K98,1,0)+IF($L$30=L98,1,0)+IF($M$30=M98,1,0)+IF($N$30=N98,1,0)+IF($O$30=O98,1,0)+IF($P$30=P98,1,0)+IF($Q$30=Q98,1,0)+IF($R$30=R98,1,0)+IF($S$30=S98,1,0)+IF($T$30=T98,1,0)+IF($U$30=U98,1,0)+IF($V$30=V98,1,0)+IF($W$30=W98,1,0)+IF($X$30=X98,1,0)+IF($Y$30=Y98,1,0)+IF($Z$30=Z98,1,0)+IF($AA$30=AA98,1,0)+IF($AB$30=AB98,1,0)+IF($AC$30=AC98,1,0)+IF($AD$30=AD98,1,0)+IF($AE$30=AE98,1,0)+IF($AH$30=AH98,1,0)+IF($AI$30=AI98,1,0)+IF($AL$30=AL98,1,0)+IF($AM$30=AM98,1,0)+IF($AP$30=AP98,1,0)+AT98</f>
        <v>0</v>
      </c>
      <c r="AW98" s="502">
        <f>AR98+(IF($AH$30=$AH98,0,(IF($AH98="X",E$12,(IF($AH98=0,0,C$8))))))+(IF($AI$30=$AI98,0,(IF($AI98="X",E$12,(IF($AI98=0,0,C$8))))))+(IF($AL$30=$AL98,0,(IF($AL98="X",E$12,(IF($AL98=0,0,C$9))))))+(IF($AM$30=$AM98,0,(IF($AM98="X",E$12,(IF($AM98=0,0,C$9))))))+(IF($AP$30=$AP98,0,(IF($AP98="X",E$12,(IF($AP98=0,0,C$10))))))</f>
        <v>0</v>
      </c>
      <c r="AX98" s="64"/>
      <c r="AY98" s="546">
        <v>0</v>
      </c>
      <c r="BA98" s="106"/>
      <c r="BB98" s="482">
        <v>34</v>
      </c>
      <c r="BC98" s="533"/>
      <c r="BD98" s="534"/>
      <c r="BE98" s="211"/>
      <c r="BF98" s="537">
        <f>(IF($AH$30=$AH98,0,(IF($AH98="X",E$12,(IF($AH98=0,0,C$8))))))+(IF($AI$30=$AI98,0,(IF($AI98="X",E$12,(IF($AI98=0,0,C$8))))))+(IF($AL$30=$AL98,0,(IF($AL98="X",E$12,(IF($AL98=0,0,C$9))))))+(IF($AM$30=$AM98,0,(IF($AM98="X",E$12,(IF($AM98=0,0,C$9))))))+(IF($AP$30=$AP98,0,(IF($AP98="X",E$12,(IF($AP98=0,0,C$10))))))</f>
        <v>0</v>
      </c>
      <c r="BG98" s="538"/>
      <c r="BH98" s="210"/>
      <c r="BI98" s="537">
        <f>IF($J$30=J98,1,0)+IF($K$30=K98,1,0)+IF($L$30=L98,1,0)+IF($M$30=M98,1,0)+IF($N$30=N98,1,0)+IF($O$30=O98,1,0)+IF($P$30=P98,1,0)+IF($Q$30=Q98,1,0)+IF($R$30=R98,1,0)+IF($S$30=S98,1,0)+IF($T$30=T98,1,0)+IF($U$30=U98,1,0)+IF($V$30=V98,1,0)+IF($W$30=W98,1,0)+IF($X$30=X98,1,0)+IF($Y$30=Y98,1,0)+IF($Z$30=Z98,1,0)+IF($AA$30=AA98,1,0)+IF($AB$30=AB98,1,0)+IF($AC$30=AC98,1,0)+IF($AD$30=AD98,1,0)+IF($AE$30=AE98,1,0)</f>
        <v>0</v>
      </c>
      <c r="BJ98" s="538"/>
      <c r="BK98" s="210"/>
      <c r="BL98" s="537">
        <f>IF($AH$30=AH98,1,0)+IF($AI$30=AI98,1,0)+IF($AL$30=AL98,1,0)+IF($AM$30=AM98,1,0)+IF($AP$30=AP98,1,0)</f>
        <v>0</v>
      </c>
      <c r="BM98" s="538"/>
    </row>
    <row r="99" spans="1:65" ht="9.75" customHeight="1" outlineLevel="3">
      <c r="A99" s="499"/>
      <c r="B99" s="526"/>
      <c r="C99" s="528"/>
      <c r="D99" s="528"/>
      <c r="E99" s="530"/>
      <c r="F99" s="530"/>
      <c r="G99" s="532"/>
      <c r="H99" s="507"/>
      <c r="I99" s="233"/>
      <c r="J99" s="509"/>
      <c r="K99" s="487"/>
      <c r="L99" s="487"/>
      <c r="M99" s="487"/>
      <c r="N99" s="505"/>
      <c r="O99" s="491"/>
      <c r="P99" s="487"/>
      <c r="Q99" s="487"/>
      <c r="R99" s="487"/>
      <c r="S99" s="505"/>
      <c r="T99" s="491"/>
      <c r="U99" s="487"/>
      <c r="V99" s="487"/>
      <c r="W99" s="487"/>
      <c r="X99" s="487"/>
      <c r="Y99" s="491"/>
      <c r="Z99" s="487"/>
      <c r="AA99" s="487"/>
      <c r="AB99" s="487"/>
      <c r="AC99" s="505"/>
      <c r="AD99" s="487"/>
      <c r="AE99" s="524"/>
      <c r="AF99" s="203">
        <v>0</v>
      </c>
      <c r="AG99" s="493"/>
      <c r="AH99" s="489"/>
      <c r="AI99" s="497"/>
      <c r="AJ99" s="202">
        <v>0</v>
      </c>
      <c r="AK99" s="493"/>
      <c r="AL99" s="489"/>
      <c r="AM99" s="495"/>
      <c r="AN99" s="454">
        <v>0</v>
      </c>
      <c r="AO99" s="493"/>
      <c r="AP99" s="495"/>
      <c r="AQ99" s="44"/>
      <c r="AR99" s="483"/>
      <c r="AS99" s="198"/>
      <c r="AT99" s="485"/>
      <c r="AU99" s="199"/>
      <c r="AV99" s="501"/>
      <c r="AW99" s="503"/>
      <c r="AX99" s="64"/>
      <c r="AY99" s="546"/>
      <c r="BA99" s="106"/>
      <c r="BB99" s="483"/>
      <c r="BC99" s="535"/>
      <c r="BD99" s="536"/>
      <c r="BE99" s="211"/>
      <c r="BF99" s="539"/>
      <c r="BG99" s="540"/>
      <c r="BH99" s="210"/>
      <c r="BI99" s="539"/>
      <c r="BJ99" s="540"/>
      <c r="BK99" s="210"/>
      <c r="BL99" s="539"/>
      <c r="BM99" s="540"/>
    </row>
    <row r="100" spans="1:65" ht="9.75" customHeight="1" outlineLevel="3">
      <c r="A100" s="498">
        <v>35</v>
      </c>
      <c r="B100" s="525"/>
      <c r="C100" s="527"/>
      <c r="D100" s="527"/>
      <c r="E100" s="529"/>
      <c r="F100" s="529"/>
      <c r="G100" s="531"/>
      <c r="H100" s="506"/>
      <c r="I100" s="233"/>
      <c r="J100" s="508"/>
      <c r="K100" s="486"/>
      <c r="L100" s="486"/>
      <c r="M100" s="486"/>
      <c r="N100" s="504"/>
      <c r="O100" s="490"/>
      <c r="P100" s="486"/>
      <c r="Q100" s="486"/>
      <c r="R100" s="486"/>
      <c r="S100" s="504"/>
      <c r="T100" s="490"/>
      <c r="U100" s="486"/>
      <c r="V100" s="486"/>
      <c r="W100" s="486"/>
      <c r="X100" s="486"/>
      <c r="Y100" s="490"/>
      <c r="Z100" s="486"/>
      <c r="AA100" s="486"/>
      <c r="AB100" s="486"/>
      <c r="AC100" s="504"/>
      <c r="AD100" s="486"/>
      <c r="AE100" s="523"/>
      <c r="AF100" s="203">
        <v>0</v>
      </c>
      <c r="AG100" s="492">
        <f>IF(($AF100)*OR($AF101)=0,SUM(INT($AF100)+INT($AF101)),SUM(INT($AF100)+INT($AF101))/2)</f>
        <v>0</v>
      </c>
      <c r="AH100" s="488"/>
      <c r="AI100" s="496"/>
      <c r="AJ100" s="202">
        <v>0</v>
      </c>
      <c r="AK100" s="492">
        <f>IF(($AJ100)*OR($AJ101)=0,SUM(INT($AJ100)+INT($AJ101)),SUM(INT($AJ100)+INT($AJ101))/2)</f>
        <v>0</v>
      </c>
      <c r="AL100" s="488"/>
      <c r="AM100" s="494"/>
      <c r="AN100" s="454">
        <v>0</v>
      </c>
      <c r="AO100" s="492">
        <f>IF(($AN100)*OR($AN101)=0,SUM(INT($AN100)+INT($AN101)),SUM(INT($AN100)+INT($AN101))/2)</f>
        <v>0</v>
      </c>
      <c r="AP100" s="494"/>
      <c r="AQ100" s="44"/>
      <c r="AR100" s="482">
        <f>AG100+AK100+AO100</f>
        <v>0</v>
      </c>
      <c r="AS100" s="198"/>
      <c r="AT100" s="484">
        <f>IF(($H100-$G100-$BC100)&lt;=$C$13,0,(((INT(((HOUR($H100-$G100-$C$13)*3600)+(MINUTE($H100-$G100-$C$13)*60)+SECOND($H100-$G100-$C$13)-1)/($C$14*60)))+1)*-1))</f>
        <v>0</v>
      </c>
      <c r="AU100" s="199"/>
      <c r="AV100" s="500">
        <f>IF($J$30=J100,1,0)+IF($K$30=K100,1,0)+IF($L$30=L100,1,0)+IF($M$30=M100,1,0)+IF($N$30=N100,1,0)+IF($O$30=O100,1,0)+IF($P$30=P100,1,0)+IF($Q$30=Q100,1,0)+IF($R$30=R100,1,0)+IF($S$30=S100,1,0)+IF($T$30=T100,1,0)+IF($U$30=U100,1,0)+IF($V$30=V100,1,0)+IF($W$30=W100,1,0)+IF($X$30=X100,1,0)+IF($Y$30=Y100,1,0)+IF($Z$30=Z100,1,0)+IF($AA$30=AA100,1,0)+IF($AB$30=AB100,1,0)+IF($AC$30=AC100,1,0)+IF($AD$30=AD100,1,0)+IF($AE$30=AE100,1,0)+IF($AH$30=AH100,1,0)+IF($AI$30=AI100,1,0)+IF($AL$30=AL100,1,0)+IF($AM$30=AM100,1,0)+IF($AP$30=AP100,1,0)+AT100</f>
        <v>0</v>
      </c>
      <c r="AW100" s="502">
        <f>AR100+(IF($AH$30=$AH100,0,(IF($AH100="X",E$12,(IF($AH100=0,0,C$8))))))+(IF($AI$30=$AI100,0,(IF($AI100="X",E$12,(IF($AI100=0,0,C$8))))))+(IF($AL$30=$AL100,0,(IF($AL100="X",E$12,(IF($AL100=0,0,C$9))))))+(IF($AM$30=$AM100,0,(IF($AM100="X",E$12,(IF($AM100=0,0,C$9))))))+(IF($AP$30=$AP100,0,(IF($AP100="X",E$12,(IF($AP100=0,0,C$10))))))</f>
        <v>0</v>
      </c>
      <c r="AX100" s="64"/>
      <c r="AY100" s="546">
        <v>0</v>
      </c>
      <c r="BA100" s="106"/>
      <c r="BB100" s="482">
        <v>35</v>
      </c>
      <c r="BC100" s="533"/>
      <c r="BD100" s="534"/>
      <c r="BE100" s="211"/>
      <c r="BF100" s="537">
        <f>(IF($AH$30=$AH100,0,(IF($AH100="X",E$12,(IF($AH100=0,0,C$8))))))+(IF($AI$30=$AI100,0,(IF($AI100="X",E$12,(IF($AI100=0,0,C$8))))))+(IF($AL$30=$AL100,0,(IF($AL100="X",E$12,(IF($AL100=0,0,C$9))))))+(IF($AM$30=$AM100,0,(IF($AM100="X",E$12,(IF($AM100=0,0,C$9))))))+(IF($AP$30=$AP100,0,(IF($AP100="X",E$12,(IF($AP100=0,0,C$10))))))</f>
        <v>0</v>
      </c>
      <c r="BG100" s="538"/>
      <c r="BH100" s="210"/>
      <c r="BI100" s="537">
        <f>IF($J$30=J100,1,0)+IF($K$30=K100,1,0)+IF($L$30=L100,1,0)+IF($M$30=M100,1,0)+IF($N$30=N100,1,0)+IF($O$30=O100,1,0)+IF($P$30=P100,1,0)+IF($Q$30=Q100,1,0)+IF($R$30=R100,1,0)+IF($S$30=S100,1,0)+IF($T$30=T100,1,0)+IF($U$30=U100,1,0)+IF($V$30=V100,1,0)+IF($W$30=W100,1,0)+IF($X$30=X100,1,0)+IF($Y$30=Y100,1,0)+IF($Z$30=Z100,1,0)+IF($AA$30=AA100,1,0)+IF($AB$30=AB100,1,0)+IF($AC$30=AC100,1,0)+IF($AD$30=AD100,1,0)+IF($AE$30=AE100,1,0)</f>
        <v>0</v>
      </c>
      <c r="BJ100" s="538"/>
      <c r="BK100" s="210"/>
      <c r="BL100" s="537">
        <f>IF($AH$30=AH100,1,0)+IF($AI$30=AI100,1,0)+IF($AL$30=AL100,1,0)+IF($AM$30=AM100,1,0)+IF($AP$30=AP100,1,0)</f>
        <v>0</v>
      </c>
      <c r="BM100" s="538"/>
    </row>
    <row r="101" spans="1:65" ht="9.75" customHeight="1" outlineLevel="3">
      <c r="A101" s="499"/>
      <c r="B101" s="526"/>
      <c r="C101" s="528"/>
      <c r="D101" s="528"/>
      <c r="E101" s="530"/>
      <c r="F101" s="530"/>
      <c r="G101" s="532"/>
      <c r="H101" s="507"/>
      <c r="I101" s="233"/>
      <c r="J101" s="509"/>
      <c r="K101" s="487"/>
      <c r="L101" s="487"/>
      <c r="M101" s="487"/>
      <c r="N101" s="505"/>
      <c r="O101" s="491"/>
      <c r="P101" s="487"/>
      <c r="Q101" s="487"/>
      <c r="R101" s="487"/>
      <c r="S101" s="505"/>
      <c r="T101" s="491"/>
      <c r="U101" s="487"/>
      <c r="V101" s="487"/>
      <c r="W101" s="487"/>
      <c r="X101" s="487"/>
      <c r="Y101" s="491"/>
      <c r="Z101" s="487"/>
      <c r="AA101" s="487"/>
      <c r="AB101" s="487"/>
      <c r="AC101" s="505"/>
      <c r="AD101" s="487"/>
      <c r="AE101" s="524"/>
      <c r="AF101" s="203">
        <v>0</v>
      </c>
      <c r="AG101" s="493"/>
      <c r="AH101" s="489"/>
      <c r="AI101" s="497"/>
      <c r="AJ101" s="202">
        <v>0</v>
      </c>
      <c r="AK101" s="493"/>
      <c r="AL101" s="489"/>
      <c r="AM101" s="495"/>
      <c r="AN101" s="454">
        <v>0</v>
      </c>
      <c r="AO101" s="493"/>
      <c r="AP101" s="495"/>
      <c r="AQ101" s="44"/>
      <c r="AR101" s="483"/>
      <c r="AS101" s="198"/>
      <c r="AT101" s="485"/>
      <c r="AU101" s="199"/>
      <c r="AV101" s="501"/>
      <c r="AW101" s="503"/>
      <c r="AX101" s="64"/>
      <c r="AY101" s="546"/>
      <c r="BA101" s="106"/>
      <c r="BB101" s="483"/>
      <c r="BC101" s="535"/>
      <c r="BD101" s="536"/>
      <c r="BE101" s="211"/>
      <c r="BF101" s="539"/>
      <c r="BG101" s="540"/>
      <c r="BH101" s="210"/>
      <c r="BI101" s="539"/>
      <c r="BJ101" s="540"/>
      <c r="BK101" s="210"/>
      <c r="BL101" s="539"/>
      <c r="BM101" s="540"/>
    </row>
    <row r="102" spans="1:65" ht="9.75" customHeight="1" outlineLevel="3">
      <c r="A102" s="498">
        <v>36</v>
      </c>
      <c r="B102" s="525"/>
      <c r="C102" s="527"/>
      <c r="D102" s="527"/>
      <c r="E102" s="529"/>
      <c r="F102" s="529"/>
      <c r="G102" s="531"/>
      <c r="H102" s="506"/>
      <c r="I102" s="233"/>
      <c r="J102" s="508"/>
      <c r="K102" s="486"/>
      <c r="L102" s="486"/>
      <c r="M102" s="486"/>
      <c r="N102" s="504"/>
      <c r="O102" s="490"/>
      <c r="P102" s="486"/>
      <c r="Q102" s="486"/>
      <c r="R102" s="486"/>
      <c r="S102" s="504"/>
      <c r="T102" s="490"/>
      <c r="U102" s="486"/>
      <c r="V102" s="486"/>
      <c r="W102" s="486"/>
      <c r="X102" s="486"/>
      <c r="Y102" s="490"/>
      <c r="Z102" s="486"/>
      <c r="AA102" s="486"/>
      <c r="AB102" s="486"/>
      <c r="AC102" s="504"/>
      <c r="AD102" s="486"/>
      <c r="AE102" s="523"/>
      <c r="AF102" s="203">
        <v>0</v>
      </c>
      <c r="AG102" s="492">
        <f>IF(($AF102)*OR($AF103)=0,SUM(INT($AF102)+INT($AF103)),SUM(INT($AF102)+INT($AF103))/2)</f>
        <v>0</v>
      </c>
      <c r="AH102" s="488"/>
      <c r="AI102" s="496"/>
      <c r="AJ102" s="202">
        <v>0</v>
      </c>
      <c r="AK102" s="492">
        <f>IF(($AJ102)*OR($AJ103)=0,SUM(INT($AJ102)+INT($AJ103)),SUM(INT($AJ102)+INT($AJ103))/2)</f>
        <v>0</v>
      </c>
      <c r="AL102" s="488"/>
      <c r="AM102" s="494"/>
      <c r="AN102" s="454">
        <v>0</v>
      </c>
      <c r="AO102" s="492">
        <f>IF(($AN102)*OR($AN103)=0,SUM(INT($AN102)+INT($AN103)),SUM(INT($AN102)+INT($AN103))/2)</f>
        <v>0</v>
      </c>
      <c r="AP102" s="494"/>
      <c r="AQ102" s="44"/>
      <c r="AR102" s="482">
        <f>AG102+AK102+AO102</f>
        <v>0</v>
      </c>
      <c r="AS102" s="198"/>
      <c r="AT102" s="484">
        <f>IF(($H102-$G102-$BC102)&lt;=$C$13,0,(((INT(((HOUR($H102-$G102-$C$13)*3600)+(MINUTE($H102-$G102-$C$13)*60)+SECOND($H102-$G102-$C$13)-1)/($C$14*60)))+1)*-1))</f>
        <v>0</v>
      </c>
      <c r="AU102" s="199"/>
      <c r="AV102" s="500">
        <f>IF($J$30=J102,1,0)+IF($K$30=K102,1,0)+IF($L$30=L102,1,0)+IF($M$30=M102,1,0)+IF($N$30=N102,1,0)+IF($O$30=O102,1,0)+IF($P$30=P102,1,0)+IF($Q$30=Q102,1,0)+IF($R$30=R102,1,0)+IF($S$30=S102,1,0)+IF($T$30=T102,1,0)+IF($U$30=U102,1,0)+IF($V$30=V102,1,0)+IF($W$30=W102,1,0)+IF($X$30=X102,1,0)+IF($Y$30=Y102,1,0)+IF($Z$30=Z102,1,0)+IF($AA$30=AA102,1,0)+IF($AB$30=AB102,1,0)+IF($AC$30=AC102,1,0)+IF($AD$30=AD102,1,0)+IF($AE$30=AE102,1,0)+IF($AH$30=AH102,1,0)+IF($AI$30=AI102,1,0)+IF($AL$30=AL102,1,0)+IF($AM$30=AM102,1,0)+IF($AP$30=AP102,1,0)+AT102</f>
        <v>0</v>
      </c>
      <c r="AW102" s="502">
        <f>AR102+(IF($AH$30=$AH102,0,(IF($AH102="X",E$12,(IF($AH102=0,0,C$8))))))+(IF($AI$30=$AI102,0,(IF($AI102="X",E$12,(IF($AI102=0,0,C$8))))))+(IF($AL$30=$AL102,0,(IF($AL102="X",E$12,(IF($AL102=0,0,C$9))))))+(IF($AM$30=$AM102,0,(IF($AM102="X",E$12,(IF($AM102=0,0,C$9))))))+(IF($AP$30=$AP102,0,(IF($AP102="X",E$12,(IF($AP102=0,0,C$10))))))</f>
        <v>0</v>
      </c>
      <c r="AX102" s="64"/>
      <c r="AY102" s="546">
        <v>0</v>
      </c>
      <c r="BA102" s="106"/>
      <c r="BB102" s="482">
        <v>36</v>
      </c>
      <c r="BC102" s="533"/>
      <c r="BD102" s="534"/>
      <c r="BE102" s="211"/>
      <c r="BF102" s="537">
        <f>(IF($AH$30=$AH102,0,(IF($AH102="X",E$12,(IF($AH102=0,0,C$8))))))+(IF($AI$30=$AI102,0,(IF($AI102="X",E$12,(IF($AI102=0,0,C$8))))))+(IF($AL$30=$AL102,0,(IF($AL102="X",E$12,(IF($AL102=0,0,C$9))))))+(IF($AM$30=$AM102,0,(IF($AM102="X",E$12,(IF($AM102=0,0,C$9))))))+(IF($AP$30=$AP102,0,(IF($AP102="X",E$12,(IF($AP102=0,0,C$10))))))</f>
        <v>0</v>
      </c>
      <c r="BG102" s="538"/>
      <c r="BH102" s="210"/>
      <c r="BI102" s="537">
        <f>IF($J$30=J102,1,0)+IF($K$30=K102,1,0)+IF($L$30=L102,1,0)+IF($M$30=M102,1,0)+IF($N$30=N102,1,0)+IF($O$30=O102,1,0)+IF($P$30=P102,1,0)+IF($Q$30=Q102,1,0)+IF($R$30=R102,1,0)+IF($S$30=S102,1,0)+IF($T$30=T102,1,0)+IF($U$30=U102,1,0)+IF($V$30=V102,1,0)+IF($W$30=W102,1,0)+IF($X$30=X102,1,0)+IF($Y$30=Y102,1,0)+IF($Z$30=Z102,1,0)+IF($AA$30=AA102,1,0)+IF($AB$30=AB102,1,0)+IF($AC$30=AC102,1,0)+IF($AD$30=AD102,1,0)+IF($AE$30=AE102,1,0)</f>
        <v>0</v>
      </c>
      <c r="BJ102" s="538"/>
      <c r="BK102" s="210"/>
      <c r="BL102" s="537">
        <f>IF($AH$30=AH102,1,0)+IF($AI$30=AI102,1,0)+IF($AL$30=AL102,1,0)+IF($AM$30=AM102,1,0)+IF($AP$30=AP102,1,0)</f>
        <v>0</v>
      </c>
      <c r="BM102" s="538"/>
    </row>
    <row r="103" spans="1:65" ht="9.75" customHeight="1" outlineLevel="3">
      <c r="A103" s="499"/>
      <c r="B103" s="526"/>
      <c r="C103" s="528"/>
      <c r="D103" s="528"/>
      <c r="E103" s="530"/>
      <c r="F103" s="530"/>
      <c r="G103" s="532"/>
      <c r="H103" s="507"/>
      <c r="I103" s="233"/>
      <c r="J103" s="509"/>
      <c r="K103" s="487"/>
      <c r="L103" s="487"/>
      <c r="M103" s="487"/>
      <c r="N103" s="505"/>
      <c r="O103" s="491"/>
      <c r="P103" s="487"/>
      <c r="Q103" s="487"/>
      <c r="R103" s="487"/>
      <c r="S103" s="505"/>
      <c r="T103" s="491"/>
      <c r="U103" s="487"/>
      <c r="V103" s="487"/>
      <c r="W103" s="487"/>
      <c r="X103" s="487"/>
      <c r="Y103" s="491"/>
      <c r="Z103" s="487"/>
      <c r="AA103" s="487"/>
      <c r="AB103" s="487"/>
      <c r="AC103" s="505"/>
      <c r="AD103" s="487"/>
      <c r="AE103" s="524"/>
      <c r="AF103" s="203">
        <v>0</v>
      </c>
      <c r="AG103" s="493"/>
      <c r="AH103" s="489"/>
      <c r="AI103" s="497"/>
      <c r="AJ103" s="202">
        <v>0</v>
      </c>
      <c r="AK103" s="493"/>
      <c r="AL103" s="489"/>
      <c r="AM103" s="495"/>
      <c r="AN103" s="454">
        <v>0</v>
      </c>
      <c r="AO103" s="493"/>
      <c r="AP103" s="495"/>
      <c r="AQ103" s="44"/>
      <c r="AR103" s="483"/>
      <c r="AS103" s="198"/>
      <c r="AT103" s="485"/>
      <c r="AU103" s="199"/>
      <c r="AV103" s="501"/>
      <c r="AW103" s="503"/>
      <c r="AX103" s="64"/>
      <c r="AY103" s="546"/>
      <c r="BA103" s="106"/>
      <c r="BB103" s="483"/>
      <c r="BC103" s="535"/>
      <c r="BD103" s="536"/>
      <c r="BE103" s="211"/>
      <c r="BF103" s="539"/>
      <c r="BG103" s="540"/>
      <c r="BH103" s="210"/>
      <c r="BI103" s="539"/>
      <c r="BJ103" s="540"/>
      <c r="BK103" s="210"/>
      <c r="BL103" s="539"/>
      <c r="BM103" s="540"/>
    </row>
    <row r="104" spans="1:65" ht="9.75" customHeight="1" outlineLevel="3">
      <c r="A104" s="498">
        <v>37</v>
      </c>
      <c r="B104" s="525"/>
      <c r="C104" s="527"/>
      <c r="D104" s="527"/>
      <c r="E104" s="529"/>
      <c r="F104" s="529"/>
      <c r="G104" s="531"/>
      <c r="H104" s="506"/>
      <c r="I104" s="233"/>
      <c r="J104" s="508"/>
      <c r="K104" s="486"/>
      <c r="L104" s="486"/>
      <c r="M104" s="486"/>
      <c r="N104" s="504"/>
      <c r="O104" s="490"/>
      <c r="P104" s="486"/>
      <c r="Q104" s="486"/>
      <c r="R104" s="486"/>
      <c r="S104" s="504"/>
      <c r="T104" s="490"/>
      <c r="U104" s="486"/>
      <c r="V104" s="486"/>
      <c r="W104" s="486"/>
      <c r="X104" s="486"/>
      <c r="Y104" s="490"/>
      <c r="Z104" s="486"/>
      <c r="AA104" s="486"/>
      <c r="AB104" s="486"/>
      <c r="AC104" s="504"/>
      <c r="AD104" s="486"/>
      <c r="AE104" s="523"/>
      <c r="AF104" s="203">
        <v>0</v>
      </c>
      <c r="AG104" s="492">
        <f>IF(($AF104)*OR($AF105)=0,SUM(INT($AF104)+INT($AF105)),SUM(INT($AF104)+INT($AF105))/2)</f>
        <v>0</v>
      </c>
      <c r="AH104" s="488"/>
      <c r="AI104" s="496"/>
      <c r="AJ104" s="202">
        <v>0</v>
      </c>
      <c r="AK104" s="492">
        <f>IF(($AJ104)*OR($AJ105)=0,SUM(INT($AJ104)+INT($AJ105)),SUM(INT($AJ104)+INT($AJ105))/2)</f>
        <v>0</v>
      </c>
      <c r="AL104" s="488"/>
      <c r="AM104" s="494"/>
      <c r="AN104" s="454">
        <v>0</v>
      </c>
      <c r="AO104" s="492">
        <f>IF(($AN104)*OR($AN105)=0,SUM(INT($AN104)+INT($AN105)),SUM(INT($AN104)+INT($AN105))/2)</f>
        <v>0</v>
      </c>
      <c r="AP104" s="494"/>
      <c r="AQ104" s="44"/>
      <c r="AR104" s="482">
        <f>AG104+AK104+AO104</f>
        <v>0</v>
      </c>
      <c r="AS104" s="198"/>
      <c r="AT104" s="484">
        <f>IF(($H104-$G104-$BC104)&lt;=$C$13,0,(((INT(((HOUR($H104-$G104-$C$13)*3600)+(MINUTE($H104-$G104-$C$13)*60)+SECOND($H104-$G104-$C$13)-1)/($C$14*60)))+1)*-1))</f>
        <v>0</v>
      </c>
      <c r="AU104" s="199"/>
      <c r="AV104" s="500">
        <f>IF($J$30=J104,1,0)+IF($K$30=K104,1,0)+IF($L$30=L104,1,0)+IF($M$30=M104,1,0)+IF($N$30=N104,1,0)+IF($O$30=O104,1,0)+IF($P$30=P104,1,0)+IF($Q$30=Q104,1,0)+IF($R$30=R104,1,0)+IF($S$30=S104,1,0)+IF($T$30=T104,1,0)+IF($U$30=U104,1,0)+IF($V$30=V104,1,0)+IF($W$30=W104,1,0)+IF($X$30=X104,1,0)+IF($Y$30=Y104,1,0)+IF($Z$30=Z104,1,0)+IF($AA$30=AA104,1,0)+IF($AB$30=AB104,1,0)+IF($AC$30=AC104,1,0)+IF($AD$30=AD104,1,0)+IF($AE$30=AE104,1,0)+IF($AH$30=AH104,1,0)+IF($AI$30=AI104,1,0)+IF($AL$30=AL104,1,0)+IF($AM$30=AM104,1,0)+IF($AP$30=AP104,1,0)+AT104</f>
        <v>0</v>
      </c>
      <c r="AW104" s="502">
        <f>AR104+(IF($AH$30=$AH104,0,(IF($AH104="X",E$12,(IF($AH104=0,0,C$8))))))+(IF($AI$30=$AI104,0,(IF($AI104="X",E$12,(IF($AI104=0,0,C$8))))))+(IF($AL$30=$AL104,0,(IF($AL104="X",E$12,(IF($AL104=0,0,C$9))))))+(IF($AM$30=$AM104,0,(IF($AM104="X",E$12,(IF($AM104=0,0,C$9))))))+(IF($AP$30=$AP104,0,(IF($AP104="X",E$12,(IF($AP104=0,0,C$10))))))</f>
        <v>0</v>
      </c>
      <c r="AX104" s="64"/>
      <c r="AY104" s="546">
        <v>0</v>
      </c>
      <c r="BA104" s="106"/>
      <c r="BB104" s="482">
        <v>37</v>
      </c>
      <c r="BC104" s="533"/>
      <c r="BD104" s="534"/>
      <c r="BE104" s="211"/>
      <c r="BF104" s="537">
        <f>(IF($AH$30=$AH104,0,(IF($AH104="X",E$12,(IF($AH104=0,0,C$8))))))+(IF($AI$30=$AI104,0,(IF($AI104="X",E$12,(IF($AI104=0,0,C$8))))))+(IF($AL$30=$AL104,0,(IF($AL104="X",E$12,(IF($AL104=0,0,C$9))))))+(IF($AM$30=$AM104,0,(IF($AM104="X",E$12,(IF($AM104=0,0,C$9))))))+(IF($AP$30=$AP104,0,(IF($AP104="X",E$12,(IF($AP104=0,0,C$10))))))</f>
        <v>0</v>
      </c>
      <c r="BG104" s="538"/>
      <c r="BH104" s="210"/>
      <c r="BI104" s="537">
        <f>IF($J$30=J104,1,0)+IF($K$30=K104,1,0)+IF($L$30=L104,1,0)+IF($M$30=M104,1,0)+IF($N$30=N104,1,0)+IF($O$30=O104,1,0)+IF($P$30=P104,1,0)+IF($Q$30=Q104,1,0)+IF($R$30=R104,1,0)+IF($S$30=S104,1,0)+IF($T$30=T104,1,0)+IF($U$30=U104,1,0)+IF($V$30=V104,1,0)+IF($W$30=W104,1,0)+IF($X$30=X104,1,0)+IF($Y$30=Y104,1,0)+IF($Z$30=Z104,1,0)+IF($AA$30=AA104,1,0)+IF($AB$30=AB104,1,0)+IF($AC$30=AC104,1,0)+IF($AD$30=AD104,1,0)+IF($AE$30=AE104,1,0)</f>
        <v>0</v>
      </c>
      <c r="BJ104" s="538"/>
      <c r="BK104" s="210"/>
      <c r="BL104" s="537">
        <f>IF($AH$30=AH104,1,0)+IF($AI$30=AI104,1,0)+IF($AL$30=AL104,1,0)+IF($AM$30=AM104,1,0)+IF($AP$30=AP104,1,0)</f>
        <v>0</v>
      </c>
      <c r="BM104" s="538"/>
    </row>
    <row r="105" spans="1:93" s="3" customFormat="1" ht="9.75" customHeight="1" outlineLevel="3">
      <c r="A105" s="499"/>
      <c r="B105" s="526"/>
      <c r="C105" s="528"/>
      <c r="D105" s="528"/>
      <c r="E105" s="530"/>
      <c r="F105" s="530"/>
      <c r="G105" s="532"/>
      <c r="H105" s="507"/>
      <c r="I105" s="233"/>
      <c r="J105" s="509"/>
      <c r="K105" s="487"/>
      <c r="L105" s="487"/>
      <c r="M105" s="487"/>
      <c r="N105" s="505"/>
      <c r="O105" s="491"/>
      <c r="P105" s="487"/>
      <c r="Q105" s="487"/>
      <c r="R105" s="487"/>
      <c r="S105" s="505"/>
      <c r="T105" s="491"/>
      <c r="U105" s="487"/>
      <c r="V105" s="487"/>
      <c r="W105" s="487"/>
      <c r="X105" s="487"/>
      <c r="Y105" s="491"/>
      <c r="Z105" s="487"/>
      <c r="AA105" s="487"/>
      <c r="AB105" s="487"/>
      <c r="AC105" s="505"/>
      <c r="AD105" s="487"/>
      <c r="AE105" s="524"/>
      <c r="AF105" s="203">
        <v>0</v>
      </c>
      <c r="AG105" s="493"/>
      <c r="AH105" s="489"/>
      <c r="AI105" s="497"/>
      <c r="AJ105" s="202">
        <v>0</v>
      </c>
      <c r="AK105" s="493"/>
      <c r="AL105" s="489"/>
      <c r="AM105" s="495"/>
      <c r="AN105" s="454">
        <v>0</v>
      </c>
      <c r="AO105" s="493"/>
      <c r="AP105" s="495"/>
      <c r="AQ105" s="44"/>
      <c r="AR105" s="483"/>
      <c r="AS105" s="198"/>
      <c r="AT105" s="485"/>
      <c r="AU105" s="199"/>
      <c r="AV105" s="501"/>
      <c r="AW105" s="503"/>
      <c r="AX105" s="64"/>
      <c r="AY105" s="546"/>
      <c r="BA105" s="106"/>
      <c r="BB105" s="483"/>
      <c r="BC105" s="535"/>
      <c r="BD105" s="536"/>
      <c r="BE105" s="211"/>
      <c r="BF105" s="539"/>
      <c r="BG105" s="540"/>
      <c r="BH105" s="210"/>
      <c r="BI105" s="539"/>
      <c r="BJ105" s="540"/>
      <c r="BK105" s="210"/>
      <c r="BL105" s="539"/>
      <c r="BM105" s="540"/>
      <c r="CO105"/>
    </row>
    <row r="106" spans="1:96" ht="9.75" customHeight="1" outlineLevel="3">
      <c r="A106" s="498">
        <v>38</v>
      </c>
      <c r="B106" s="525"/>
      <c r="C106" s="527"/>
      <c r="D106" s="527"/>
      <c r="E106" s="529"/>
      <c r="F106" s="529"/>
      <c r="G106" s="531"/>
      <c r="H106" s="506"/>
      <c r="I106" s="233"/>
      <c r="J106" s="508"/>
      <c r="K106" s="486"/>
      <c r="L106" s="486"/>
      <c r="M106" s="486"/>
      <c r="N106" s="504"/>
      <c r="O106" s="490"/>
      <c r="P106" s="486"/>
      <c r="Q106" s="486"/>
      <c r="R106" s="486"/>
      <c r="S106" s="504"/>
      <c r="T106" s="490"/>
      <c r="U106" s="486"/>
      <c r="V106" s="486"/>
      <c r="W106" s="486"/>
      <c r="X106" s="486"/>
      <c r="Y106" s="490"/>
      <c r="Z106" s="486"/>
      <c r="AA106" s="486"/>
      <c r="AB106" s="486"/>
      <c r="AC106" s="504"/>
      <c r="AD106" s="486"/>
      <c r="AE106" s="523"/>
      <c r="AF106" s="203">
        <v>0</v>
      </c>
      <c r="AG106" s="492">
        <f>IF(($AF106)*OR($AF107)=0,SUM(INT($AF106)+INT($AF107)),SUM(INT($AF106)+INT($AF107))/2)</f>
        <v>0</v>
      </c>
      <c r="AH106" s="488"/>
      <c r="AI106" s="496"/>
      <c r="AJ106" s="202">
        <v>0</v>
      </c>
      <c r="AK106" s="492">
        <f>IF(($AJ106)*OR($AJ107)=0,SUM(INT($AJ106)+INT($AJ107)),SUM(INT($AJ106)+INT($AJ107))/2)</f>
        <v>0</v>
      </c>
      <c r="AL106" s="488"/>
      <c r="AM106" s="494"/>
      <c r="AN106" s="454">
        <v>0</v>
      </c>
      <c r="AO106" s="492">
        <f>IF(($AN106)*OR($AN107)=0,SUM(INT($AN106)+INT($AN107)),SUM(INT($AN106)+INT($AN107))/2)</f>
        <v>0</v>
      </c>
      <c r="AP106" s="494"/>
      <c r="AQ106" s="44"/>
      <c r="AR106" s="482">
        <f>AG106+AK106+AO106</f>
        <v>0</v>
      </c>
      <c r="AS106" s="198"/>
      <c r="AT106" s="484">
        <f>IF(($H106-$G106-$BC106)&lt;=$C$13,0,(((INT(((HOUR($H106-$G106-$C$13)*3600)+(MINUTE($H106-$G106-$C$13)*60)+SECOND($H106-$G106-$C$13)-1)/($C$14*60)))+1)*-1))</f>
        <v>0</v>
      </c>
      <c r="AU106" s="199"/>
      <c r="AV106" s="500">
        <f>IF($J$30=J106,1,0)+IF($K$30=K106,1,0)+IF($L$30=L106,1,0)+IF($M$30=M106,1,0)+IF($N$30=N106,1,0)+IF($O$30=O106,1,0)+IF($P$30=P106,1,0)+IF($Q$30=Q106,1,0)+IF($R$30=R106,1,0)+IF($S$30=S106,1,0)+IF($T$30=T106,1,0)+IF($U$30=U106,1,0)+IF($V$30=V106,1,0)+IF($W$30=W106,1,0)+IF($X$30=X106,1,0)+IF($Y$30=Y106,1,0)+IF($Z$30=Z106,1,0)+IF($AA$30=AA106,1,0)+IF($AB$30=AB106,1,0)+IF($AC$30=AC106,1,0)+IF($AD$30=AD106,1,0)+IF($AE$30=AE106,1,0)+IF($AH$30=AH106,1,0)+IF($AI$30=AI106,1,0)+IF($AL$30=AL106,1,0)+IF($AM$30=AM106,1,0)+IF($AP$30=AP106,1,0)+AT106</f>
        <v>0</v>
      </c>
      <c r="AW106" s="502">
        <f>AR106+(IF($AH$30=$AH106,0,(IF($AH106="X",E$12,(IF($AH106=0,0,C$8))))))+(IF($AI$30=$AI106,0,(IF($AI106="X",E$12,(IF($AI106=0,0,C$8))))))+(IF($AL$30=$AL106,0,(IF($AL106="X",E$12,(IF($AL106=0,0,C$9))))))+(IF($AM$30=$AM106,0,(IF($AM106="X",E$12,(IF($AM106=0,0,C$9))))))+(IF($AP$30=$AP106,0,(IF($AP106="X",E$12,(IF($AP106=0,0,C$10))))))</f>
        <v>0</v>
      </c>
      <c r="AX106" s="64"/>
      <c r="AY106" s="546">
        <v>0</v>
      </c>
      <c r="BA106" s="106"/>
      <c r="BB106" s="482">
        <v>38</v>
      </c>
      <c r="BC106" s="533"/>
      <c r="BD106" s="534"/>
      <c r="BE106" s="211"/>
      <c r="BF106" s="537">
        <f>(IF($AH$30=$AH106,0,(IF($AH106="X",E$12,(IF($AH106=0,0,C$8))))))+(IF($AI$30=$AI106,0,(IF($AI106="X",E$12,(IF($AI106=0,0,C$8))))))+(IF($AL$30=$AL106,0,(IF($AL106="X",E$12,(IF($AL106=0,0,C$9))))))+(IF($AM$30=$AM106,0,(IF($AM106="X",E$12,(IF($AM106=0,0,C$9))))))+(IF($AP$30=$AP106,0,(IF($AP106="X",E$12,(IF($AP106=0,0,C$10))))))</f>
        <v>0</v>
      </c>
      <c r="BG106" s="538"/>
      <c r="BH106" s="210"/>
      <c r="BI106" s="537">
        <f>IF($J$30=J106,1,0)+IF($K$30=K106,1,0)+IF($L$30=L106,1,0)+IF($M$30=M106,1,0)+IF($N$30=N106,1,0)+IF($O$30=O106,1,0)+IF($P$30=P106,1,0)+IF($Q$30=Q106,1,0)+IF($R$30=R106,1,0)+IF($S$30=S106,1,0)+IF($T$30=T106,1,0)+IF($U$30=U106,1,0)+IF($V$30=V106,1,0)+IF($W$30=W106,1,0)+IF($X$30=X106,1,0)+IF($Y$30=Y106,1,0)+IF($Z$30=Z106,1,0)+IF($AA$30=AA106,1,0)+IF($AB$30=AB106,1,0)+IF($AC$30=AC106,1,0)+IF($AD$30=AD106,1,0)+IF($AE$30=AE106,1,0)</f>
        <v>0</v>
      </c>
      <c r="BJ106" s="538"/>
      <c r="BK106" s="210"/>
      <c r="BL106" s="537">
        <f>IF($AH$30=AH106,1,0)+IF($AI$30=AI106,1,0)+IF($AL$30=AL106,1,0)+IF($AM$30=AM106,1,0)+IF($AP$30=AP106,1,0)</f>
        <v>0</v>
      </c>
      <c r="BM106" s="538"/>
      <c r="CR106" s="14"/>
    </row>
    <row r="107" spans="1:96" ht="9.75" customHeight="1" outlineLevel="3">
      <c r="A107" s="499"/>
      <c r="B107" s="526"/>
      <c r="C107" s="528"/>
      <c r="D107" s="528"/>
      <c r="E107" s="530"/>
      <c r="F107" s="530"/>
      <c r="G107" s="532"/>
      <c r="H107" s="507"/>
      <c r="I107" s="233"/>
      <c r="J107" s="509"/>
      <c r="K107" s="487"/>
      <c r="L107" s="487"/>
      <c r="M107" s="487"/>
      <c r="N107" s="505"/>
      <c r="O107" s="491"/>
      <c r="P107" s="487"/>
      <c r="Q107" s="487"/>
      <c r="R107" s="487"/>
      <c r="S107" s="505"/>
      <c r="T107" s="491"/>
      <c r="U107" s="487"/>
      <c r="V107" s="487"/>
      <c r="W107" s="487"/>
      <c r="X107" s="487"/>
      <c r="Y107" s="491"/>
      <c r="Z107" s="487"/>
      <c r="AA107" s="487"/>
      <c r="AB107" s="487"/>
      <c r="AC107" s="505"/>
      <c r="AD107" s="487"/>
      <c r="AE107" s="524"/>
      <c r="AF107" s="203">
        <v>0</v>
      </c>
      <c r="AG107" s="493"/>
      <c r="AH107" s="489"/>
      <c r="AI107" s="497"/>
      <c r="AJ107" s="202">
        <v>0</v>
      </c>
      <c r="AK107" s="493"/>
      <c r="AL107" s="489"/>
      <c r="AM107" s="495"/>
      <c r="AN107" s="454">
        <v>0</v>
      </c>
      <c r="AO107" s="493"/>
      <c r="AP107" s="495"/>
      <c r="AQ107" s="44"/>
      <c r="AR107" s="483"/>
      <c r="AS107" s="198"/>
      <c r="AT107" s="485"/>
      <c r="AU107" s="199"/>
      <c r="AV107" s="501"/>
      <c r="AW107" s="503"/>
      <c r="AX107" s="64"/>
      <c r="AY107" s="546"/>
      <c r="BA107" s="106"/>
      <c r="BB107" s="483"/>
      <c r="BC107" s="535"/>
      <c r="BD107" s="536"/>
      <c r="BE107" s="211"/>
      <c r="BF107" s="539"/>
      <c r="BG107" s="540"/>
      <c r="BH107" s="210"/>
      <c r="BI107" s="539"/>
      <c r="BJ107" s="540"/>
      <c r="BK107" s="210"/>
      <c r="BL107" s="539"/>
      <c r="BM107" s="540"/>
      <c r="CR107" s="14"/>
    </row>
    <row r="108" spans="1:65" ht="9.75" customHeight="1" outlineLevel="3">
      <c r="A108" s="498">
        <v>39</v>
      </c>
      <c r="B108" s="525"/>
      <c r="C108" s="527"/>
      <c r="D108" s="527"/>
      <c r="E108" s="529"/>
      <c r="F108" s="529"/>
      <c r="G108" s="531"/>
      <c r="H108" s="506"/>
      <c r="I108" s="233"/>
      <c r="J108" s="508"/>
      <c r="K108" s="486"/>
      <c r="L108" s="486"/>
      <c r="M108" s="486"/>
      <c r="N108" s="504"/>
      <c r="O108" s="490"/>
      <c r="P108" s="486"/>
      <c r="Q108" s="486"/>
      <c r="R108" s="486"/>
      <c r="S108" s="504"/>
      <c r="T108" s="490"/>
      <c r="U108" s="486"/>
      <c r="V108" s="486"/>
      <c r="W108" s="486"/>
      <c r="X108" s="486"/>
      <c r="Y108" s="490"/>
      <c r="Z108" s="486"/>
      <c r="AA108" s="486"/>
      <c r="AB108" s="486"/>
      <c r="AC108" s="504"/>
      <c r="AD108" s="486"/>
      <c r="AE108" s="523"/>
      <c r="AF108" s="203">
        <v>0</v>
      </c>
      <c r="AG108" s="492">
        <f>IF(($AF108)*OR($AF109)=0,SUM(INT($AF108)+INT($AF109)),SUM(INT($AF108)+INT($AF109))/2)</f>
        <v>0</v>
      </c>
      <c r="AH108" s="488"/>
      <c r="AI108" s="496"/>
      <c r="AJ108" s="202">
        <v>0</v>
      </c>
      <c r="AK108" s="492">
        <f>IF(($AJ108)*OR($AJ109)=0,SUM(INT($AJ108)+INT($AJ109)),SUM(INT($AJ108)+INT($AJ109))/2)</f>
        <v>0</v>
      </c>
      <c r="AL108" s="488"/>
      <c r="AM108" s="494"/>
      <c r="AN108" s="454">
        <v>0</v>
      </c>
      <c r="AO108" s="492">
        <f>IF(($AN108)*OR($AN109)=0,SUM(INT($AN108)+INT($AN109)),SUM(INT($AN108)+INT($AN109))/2)</f>
        <v>0</v>
      </c>
      <c r="AP108" s="494"/>
      <c r="AQ108" s="44"/>
      <c r="AR108" s="482">
        <f>AG108+AK108+AO108</f>
        <v>0</v>
      </c>
      <c r="AS108" s="198"/>
      <c r="AT108" s="484">
        <f>IF(($H108-$G108-$BC108)&lt;=$C$13,0,(((INT(((HOUR($H108-$G108-$C$13)*3600)+(MINUTE($H108-$G108-$C$13)*60)+SECOND($H108-$G108-$C$13)-1)/($C$14*60)))+1)*-1))</f>
        <v>0</v>
      </c>
      <c r="AU108" s="199"/>
      <c r="AV108" s="500">
        <f>IF($J$30=J108,1,0)+IF($K$30=K108,1,0)+IF($L$30=L108,1,0)+IF($M$30=M108,1,0)+IF($N$30=N108,1,0)+IF($O$30=O108,1,0)+IF($P$30=P108,1,0)+IF($Q$30=Q108,1,0)+IF($R$30=R108,1,0)+IF($S$30=S108,1,0)+IF($T$30=T108,1,0)+IF($U$30=U108,1,0)+IF($V$30=V108,1,0)+IF($W$30=W108,1,0)+IF($X$30=X108,1,0)+IF($Y$30=Y108,1,0)+IF($Z$30=Z108,1,0)+IF($AA$30=AA108,1,0)+IF($AB$30=AB108,1,0)+IF($AC$30=AC108,1,0)+IF($AD$30=AD108,1,0)+IF($AE$30=AE108,1,0)+IF($AH$30=AH108,1,0)+IF($AI$30=AI108,1,0)+IF($AL$30=AL108,1,0)+IF($AM$30=AM108,1,0)+IF($AP$30=AP108,1,0)+AT108</f>
        <v>0</v>
      </c>
      <c r="AW108" s="502">
        <f>AR108+(IF($AH$30=$AH108,0,(IF($AH108="X",E$12,(IF($AH108=0,0,C$8))))))+(IF($AI$30=$AI108,0,(IF($AI108="X",E$12,(IF($AI108=0,0,C$8))))))+(IF($AL$30=$AL108,0,(IF($AL108="X",E$12,(IF($AL108=0,0,C$9))))))+(IF($AM$30=$AM108,0,(IF($AM108="X",E$12,(IF($AM108=0,0,C$9))))))+(IF($AP$30=$AP108,0,(IF($AP108="X",E$12,(IF($AP108=0,0,C$10))))))</f>
        <v>0</v>
      </c>
      <c r="AX108" s="64"/>
      <c r="AY108" s="546">
        <v>0</v>
      </c>
      <c r="BA108" s="106"/>
      <c r="BB108" s="482">
        <v>39</v>
      </c>
      <c r="BC108" s="533"/>
      <c r="BD108" s="534"/>
      <c r="BE108" s="211"/>
      <c r="BF108" s="537">
        <f>(IF($AH$30=$AH108,0,(IF($AH108="X",E$12,(IF($AH108=0,0,C$8))))))+(IF($AI$30=$AI108,0,(IF($AI108="X",E$12,(IF($AI108=0,0,C$8))))))+(IF($AL$30=$AL108,0,(IF($AL108="X",E$12,(IF($AL108=0,0,C$9))))))+(IF($AM$30=$AM108,0,(IF($AM108="X",E$12,(IF($AM108=0,0,C$9))))))+(IF($AP$30=$AP108,0,(IF($AP108="X",E$12,(IF($AP108=0,0,C$10))))))</f>
        <v>0</v>
      </c>
      <c r="BG108" s="538"/>
      <c r="BH108" s="210"/>
      <c r="BI108" s="537">
        <f>IF($J$30=J108,1,0)+IF($K$30=K108,1,0)+IF($L$30=L108,1,0)+IF($M$30=M108,1,0)+IF($N$30=N108,1,0)+IF($O$30=O108,1,0)+IF($P$30=P108,1,0)+IF($Q$30=Q108,1,0)+IF($R$30=R108,1,0)+IF($S$30=S108,1,0)+IF($T$30=T108,1,0)+IF($U$30=U108,1,0)+IF($V$30=V108,1,0)+IF($W$30=W108,1,0)+IF($X$30=X108,1,0)+IF($Y$30=Y108,1,0)+IF($Z$30=Z108,1,0)+IF($AA$30=AA108,1,0)+IF($AB$30=AB108,1,0)+IF($AC$30=AC108,1,0)+IF($AD$30=AD108,1,0)+IF($AE$30=AE108,1,0)</f>
        <v>0</v>
      </c>
      <c r="BJ108" s="538"/>
      <c r="BK108" s="210"/>
      <c r="BL108" s="537">
        <f>IF($AH$30=AH108,1,0)+IF($AI$30=AI108,1,0)+IF($AL$30=AL108,1,0)+IF($AM$30=AM108,1,0)+IF($AP$30=AP108,1,0)</f>
        <v>0</v>
      </c>
      <c r="BM108" s="538"/>
    </row>
    <row r="109" spans="1:96" ht="9.75" customHeight="1" outlineLevel="3">
      <c r="A109" s="499"/>
      <c r="B109" s="526"/>
      <c r="C109" s="528"/>
      <c r="D109" s="528"/>
      <c r="E109" s="530"/>
      <c r="F109" s="530"/>
      <c r="G109" s="532"/>
      <c r="H109" s="507"/>
      <c r="I109" s="233"/>
      <c r="J109" s="509"/>
      <c r="K109" s="487"/>
      <c r="L109" s="487"/>
      <c r="M109" s="487"/>
      <c r="N109" s="505"/>
      <c r="O109" s="491"/>
      <c r="P109" s="487"/>
      <c r="Q109" s="487"/>
      <c r="R109" s="487"/>
      <c r="S109" s="505"/>
      <c r="T109" s="491"/>
      <c r="U109" s="487"/>
      <c r="V109" s="487"/>
      <c r="W109" s="487"/>
      <c r="X109" s="487"/>
      <c r="Y109" s="491"/>
      <c r="Z109" s="487"/>
      <c r="AA109" s="487"/>
      <c r="AB109" s="487"/>
      <c r="AC109" s="505"/>
      <c r="AD109" s="487"/>
      <c r="AE109" s="524"/>
      <c r="AF109" s="203">
        <v>0</v>
      </c>
      <c r="AG109" s="493"/>
      <c r="AH109" s="489"/>
      <c r="AI109" s="497"/>
      <c r="AJ109" s="202">
        <v>0</v>
      </c>
      <c r="AK109" s="493"/>
      <c r="AL109" s="489"/>
      <c r="AM109" s="495"/>
      <c r="AN109" s="454">
        <v>0</v>
      </c>
      <c r="AO109" s="493"/>
      <c r="AP109" s="495"/>
      <c r="AQ109" s="44"/>
      <c r="AR109" s="483"/>
      <c r="AS109" s="198"/>
      <c r="AT109" s="485"/>
      <c r="AU109" s="199"/>
      <c r="AV109" s="501"/>
      <c r="AW109" s="503"/>
      <c r="AX109" s="64"/>
      <c r="AY109" s="546"/>
      <c r="BA109" s="106"/>
      <c r="BB109" s="483"/>
      <c r="BC109" s="535"/>
      <c r="BD109" s="536"/>
      <c r="BE109" s="211"/>
      <c r="BF109" s="539"/>
      <c r="BG109" s="540"/>
      <c r="BH109" s="210"/>
      <c r="BI109" s="539"/>
      <c r="BJ109" s="540"/>
      <c r="BK109" s="210"/>
      <c r="BL109" s="539"/>
      <c r="BM109" s="540"/>
      <c r="CR109" s="14"/>
    </row>
    <row r="110" spans="1:65" ht="9.75" customHeight="1" outlineLevel="3">
      <c r="A110" s="498">
        <v>40</v>
      </c>
      <c r="B110" s="525"/>
      <c r="C110" s="527"/>
      <c r="D110" s="527"/>
      <c r="E110" s="529"/>
      <c r="F110" s="529"/>
      <c r="G110" s="531"/>
      <c r="H110" s="506"/>
      <c r="I110" s="233"/>
      <c r="J110" s="508"/>
      <c r="K110" s="486"/>
      <c r="L110" s="486"/>
      <c r="M110" s="486"/>
      <c r="N110" s="504"/>
      <c r="O110" s="490"/>
      <c r="P110" s="486"/>
      <c r="Q110" s="486"/>
      <c r="R110" s="486"/>
      <c r="S110" s="504"/>
      <c r="T110" s="490"/>
      <c r="U110" s="486"/>
      <c r="V110" s="486"/>
      <c r="W110" s="486"/>
      <c r="X110" s="486"/>
      <c r="Y110" s="490"/>
      <c r="Z110" s="486"/>
      <c r="AA110" s="486"/>
      <c r="AB110" s="486"/>
      <c r="AC110" s="504"/>
      <c r="AD110" s="486"/>
      <c r="AE110" s="523"/>
      <c r="AF110" s="203">
        <v>0</v>
      </c>
      <c r="AG110" s="492">
        <f>IF(($AF110)*OR($AF111)=0,SUM(INT($AF110)+INT($AF111)),SUM(INT($AF110)+INT($AF111))/2)</f>
        <v>0</v>
      </c>
      <c r="AH110" s="488"/>
      <c r="AI110" s="496"/>
      <c r="AJ110" s="202">
        <v>0</v>
      </c>
      <c r="AK110" s="492">
        <f>IF(($AJ110)*OR($AJ111)=0,SUM(INT($AJ110)+INT($AJ111)),SUM(INT($AJ110)+INT($AJ111))/2)</f>
        <v>0</v>
      </c>
      <c r="AL110" s="488"/>
      <c r="AM110" s="494"/>
      <c r="AN110" s="454">
        <v>0</v>
      </c>
      <c r="AO110" s="492">
        <f>IF(($AN110)*OR($AN111)=0,SUM(INT($AN110)+INT($AN111)),SUM(INT($AN110)+INT($AN111))/2)</f>
        <v>0</v>
      </c>
      <c r="AP110" s="494"/>
      <c r="AQ110" s="44"/>
      <c r="AR110" s="482">
        <f>AG110+AK110+AO110</f>
        <v>0</v>
      </c>
      <c r="AS110" s="198"/>
      <c r="AT110" s="484">
        <f>IF(($H110-$G110-$BC110)&lt;=$C$13,0,(((INT(((HOUR($H110-$G110-$C$13)*3600)+(MINUTE($H110-$G110-$C$13)*60)+SECOND($H110-$G110-$C$13)-1)/($C$14*60)))+1)*-1))</f>
        <v>0</v>
      </c>
      <c r="AU110" s="199"/>
      <c r="AV110" s="500">
        <f>IF($J$30=J110,1,0)+IF($K$30=K110,1,0)+IF($L$30=L110,1,0)+IF($M$30=M110,1,0)+IF($N$30=N110,1,0)+IF($O$30=O110,1,0)+IF($P$30=P110,1,0)+IF($Q$30=Q110,1,0)+IF($R$30=R110,1,0)+IF($S$30=S110,1,0)+IF($T$30=T110,1,0)+IF($U$30=U110,1,0)+IF($V$30=V110,1,0)+IF($W$30=W110,1,0)+IF($X$30=X110,1,0)+IF($Y$30=Y110,1,0)+IF($Z$30=Z110,1,0)+IF($AA$30=AA110,1,0)+IF($AB$30=AB110,1,0)+IF($AC$30=AC110,1,0)+IF($AD$30=AD110,1,0)+IF($AE$30=AE110,1,0)+IF($AH$30=AH110,1,0)+IF($AI$30=AI110,1,0)+IF($AL$30=AL110,1,0)+IF($AM$30=AM110,1,0)+IF($AP$30=AP110,1,0)+AT110</f>
        <v>0</v>
      </c>
      <c r="AW110" s="502">
        <f>AR110+(IF($AH$30=$AH110,0,(IF($AH110="X",E$12,(IF($AH110=0,0,C$8))))))+(IF($AI$30=$AI110,0,(IF($AI110="X",E$12,(IF($AI110=0,0,C$8))))))+(IF($AL$30=$AL110,0,(IF($AL110="X",E$12,(IF($AL110=0,0,C$9))))))+(IF($AM$30=$AM110,0,(IF($AM110="X",E$12,(IF($AM110=0,0,C$9))))))+(IF($AP$30=$AP110,0,(IF($AP110="X",E$12,(IF($AP110=0,0,C$10))))))</f>
        <v>0</v>
      </c>
      <c r="AX110" s="64"/>
      <c r="AY110" s="546">
        <v>0</v>
      </c>
      <c r="BA110" s="106"/>
      <c r="BB110" s="482">
        <v>40</v>
      </c>
      <c r="BC110" s="533"/>
      <c r="BD110" s="534"/>
      <c r="BE110" s="211"/>
      <c r="BF110" s="537">
        <f>(IF($AH$30=$AH110,0,(IF($AH110="X",E$12,(IF($AH110=0,0,C$8))))))+(IF($AI$30=$AI110,0,(IF($AI110="X",E$12,(IF($AI110=0,0,C$8))))))+(IF($AL$30=$AL110,0,(IF($AL110="X",E$12,(IF($AL110=0,0,C$9))))))+(IF($AM$30=$AM110,0,(IF($AM110="X",E$12,(IF($AM110=0,0,C$9))))))+(IF($AP$30=$AP110,0,(IF($AP110="X",E$12,(IF($AP110=0,0,C$10))))))</f>
        <v>0</v>
      </c>
      <c r="BG110" s="538"/>
      <c r="BH110" s="210"/>
      <c r="BI110" s="537">
        <f>IF($J$30=J110,1,0)+IF($K$30=K110,1,0)+IF($L$30=L110,1,0)+IF($M$30=M110,1,0)+IF($N$30=N110,1,0)+IF($O$30=O110,1,0)+IF($P$30=P110,1,0)+IF($Q$30=Q110,1,0)+IF($R$30=R110,1,0)+IF($S$30=S110,1,0)+IF($T$30=T110,1,0)+IF($U$30=U110,1,0)+IF($V$30=V110,1,0)+IF($W$30=W110,1,0)+IF($X$30=X110,1,0)+IF($Y$30=Y110,1,0)+IF($Z$30=Z110,1,0)+IF($AA$30=AA110,1,0)+IF($AB$30=AB110,1,0)+IF($AC$30=AC110,1,0)+IF($AD$30=AD110,1,0)+IF($AE$30=AE110,1,0)</f>
        <v>0</v>
      </c>
      <c r="BJ110" s="538"/>
      <c r="BK110" s="210"/>
      <c r="BL110" s="537">
        <f>IF($AH$30=AH110,1,0)+IF($AI$30=AI110,1,0)+IF($AL$30=AL110,1,0)+IF($AM$30=AM110,1,0)+IF($AP$30=AP110,1,0)</f>
        <v>0</v>
      </c>
      <c r="BM110" s="538"/>
    </row>
    <row r="111" spans="1:65" ht="9.75" customHeight="1" outlineLevel="3">
      <c r="A111" s="499"/>
      <c r="B111" s="526"/>
      <c r="C111" s="528"/>
      <c r="D111" s="528"/>
      <c r="E111" s="530"/>
      <c r="F111" s="530"/>
      <c r="G111" s="532"/>
      <c r="H111" s="507"/>
      <c r="I111" s="233"/>
      <c r="J111" s="509"/>
      <c r="K111" s="487"/>
      <c r="L111" s="487"/>
      <c r="M111" s="487"/>
      <c r="N111" s="505"/>
      <c r="O111" s="491"/>
      <c r="P111" s="487"/>
      <c r="Q111" s="487"/>
      <c r="R111" s="487"/>
      <c r="S111" s="505"/>
      <c r="T111" s="491"/>
      <c r="U111" s="487"/>
      <c r="V111" s="487"/>
      <c r="W111" s="487"/>
      <c r="X111" s="487"/>
      <c r="Y111" s="491"/>
      <c r="Z111" s="487"/>
      <c r="AA111" s="487"/>
      <c r="AB111" s="487"/>
      <c r="AC111" s="505"/>
      <c r="AD111" s="487"/>
      <c r="AE111" s="524"/>
      <c r="AF111" s="203">
        <v>0</v>
      </c>
      <c r="AG111" s="493"/>
      <c r="AH111" s="489"/>
      <c r="AI111" s="497"/>
      <c r="AJ111" s="202">
        <v>0</v>
      </c>
      <c r="AK111" s="493"/>
      <c r="AL111" s="489"/>
      <c r="AM111" s="495"/>
      <c r="AN111" s="454">
        <v>0</v>
      </c>
      <c r="AO111" s="493"/>
      <c r="AP111" s="495"/>
      <c r="AQ111" s="44"/>
      <c r="AR111" s="483"/>
      <c r="AS111" s="198"/>
      <c r="AT111" s="485"/>
      <c r="AU111" s="199"/>
      <c r="AV111" s="501"/>
      <c r="AW111" s="503"/>
      <c r="AX111" s="64"/>
      <c r="AY111" s="546"/>
      <c r="BA111" s="106"/>
      <c r="BB111" s="483"/>
      <c r="BC111" s="535"/>
      <c r="BD111" s="536"/>
      <c r="BE111" s="211"/>
      <c r="BF111" s="539"/>
      <c r="BG111" s="540"/>
      <c r="BH111" s="210"/>
      <c r="BI111" s="539"/>
      <c r="BJ111" s="540"/>
      <c r="BK111" s="210"/>
      <c r="BL111" s="539"/>
      <c r="BM111" s="540"/>
    </row>
    <row r="112" spans="1:65" ht="9.75" customHeight="1" outlineLevel="3">
      <c r="A112" s="498">
        <v>41</v>
      </c>
      <c r="B112" s="525"/>
      <c r="C112" s="527"/>
      <c r="D112" s="527"/>
      <c r="E112" s="529"/>
      <c r="F112" s="529"/>
      <c r="G112" s="531"/>
      <c r="H112" s="506"/>
      <c r="I112" s="233"/>
      <c r="J112" s="508"/>
      <c r="K112" s="486"/>
      <c r="L112" s="486"/>
      <c r="M112" s="486"/>
      <c r="N112" s="504"/>
      <c r="O112" s="490"/>
      <c r="P112" s="486"/>
      <c r="Q112" s="486"/>
      <c r="R112" s="486"/>
      <c r="S112" s="504"/>
      <c r="T112" s="490"/>
      <c r="U112" s="486"/>
      <c r="V112" s="486"/>
      <c r="W112" s="486"/>
      <c r="X112" s="486"/>
      <c r="Y112" s="490"/>
      <c r="Z112" s="486"/>
      <c r="AA112" s="486"/>
      <c r="AB112" s="486"/>
      <c r="AC112" s="504"/>
      <c r="AD112" s="486"/>
      <c r="AE112" s="523"/>
      <c r="AF112" s="203">
        <v>0</v>
      </c>
      <c r="AG112" s="492">
        <f>IF(($AF112)*OR($AF113)=0,SUM(INT($AF112)+INT($AF113)),SUM(INT($AF112)+INT($AF113))/2)</f>
        <v>0</v>
      </c>
      <c r="AH112" s="488"/>
      <c r="AI112" s="496"/>
      <c r="AJ112" s="202">
        <v>0</v>
      </c>
      <c r="AK112" s="492">
        <f>IF(($AJ112)*OR($AJ113)=0,SUM(INT($AJ112)+INT($AJ113)),SUM(INT($AJ112)+INT($AJ113))/2)</f>
        <v>0</v>
      </c>
      <c r="AL112" s="488"/>
      <c r="AM112" s="494"/>
      <c r="AN112" s="454">
        <v>0</v>
      </c>
      <c r="AO112" s="492">
        <f>IF(($AN112)*OR($AN113)=0,SUM(INT($AN112)+INT($AN113)),SUM(INT($AN112)+INT($AN113))/2)</f>
        <v>0</v>
      </c>
      <c r="AP112" s="494"/>
      <c r="AQ112" s="44"/>
      <c r="AR112" s="482">
        <f>AG112+AK112+AO112</f>
        <v>0</v>
      </c>
      <c r="AS112" s="198"/>
      <c r="AT112" s="484">
        <f>IF(($H112-$G112-$BC112)&lt;=$C$13,0,(((INT(((HOUR($H112-$G112-$C$13)*3600)+(MINUTE($H112-$G112-$C$13)*60)+SECOND($H112-$G112-$C$13)-1)/($C$14*60)))+1)*-1))</f>
        <v>0</v>
      </c>
      <c r="AU112" s="199"/>
      <c r="AV112" s="500">
        <f>IF($J$30=J112,1,0)+IF($K$30=K112,1,0)+IF($L$30=L112,1,0)+IF($M$30=M112,1,0)+IF($N$30=N112,1,0)+IF($O$30=O112,1,0)+IF($P$30=P112,1,0)+IF($Q$30=Q112,1,0)+IF($R$30=R112,1,0)+IF($S$30=S112,1,0)+IF($T$30=T112,1,0)+IF($U$30=U112,1,0)+IF($V$30=V112,1,0)+IF($W$30=W112,1,0)+IF($X$30=X112,1,0)+IF($Y$30=Y112,1,0)+IF($Z$30=Z112,1,0)+IF($AA$30=AA112,1,0)+IF($AB$30=AB112,1,0)+IF($AC$30=AC112,1,0)+IF($AD$30=AD112,1,0)+IF($AE$30=AE112,1,0)+IF($AH$30=AH112,1,0)+IF($AI$30=AI112,1,0)+IF($AL$30=AL112,1,0)+IF($AM$30=AM112,1,0)+IF($AP$30=AP112,1,0)+AT112</f>
        <v>0</v>
      </c>
      <c r="AW112" s="502">
        <f>AR112+(IF($AH$30=$AH112,0,(IF($AH112="X",E$12,(IF($AH112=0,0,C$8))))))+(IF($AI$30=$AI112,0,(IF($AI112="X",E$12,(IF($AI112=0,0,C$8))))))+(IF($AL$30=$AL112,0,(IF($AL112="X",E$12,(IF($AL112=0,0,C$9))))))+(IF($AM$30=$AM112,0,(IF($AM112="X",E$12,(IF($AM112=0,0,C$9))))))+(IF($AP$30=$AP112,0,(IF($AP112="X",E$12,(IF($AP112=0,0,C$10))))))</f>
        <v>0</v>
      </c>
      <c r="AX112" s="64"/>
      <c r="AY112" s="546">
        <v>0</v>
      </c>
      <c r="BA112" s="106"/>
      <c r="BB112" s="482">
        <v>41</v>
      </c>
      <c r="BC112" s="533"/>
      <c r="BD112" s="534"/>
      <c r="BE112" s="211"/>
      <c r="BF112" s="537">
        <f>(IF($AH$30=$AH112,0,(IF($AH112="X",E$12,(IF($AH112=0,0,C$8))))))+(IF($AI$30=$AI112,0,(IF($AI112="X",E$12,(IF($AI112=0,0,C$8))))))+(IF($AL$30=$AL112,0,(IF($AL112="X",E$12,(IF($AL112=0,0,C$9))))))+(IF($AM$30=$AM112,0,(IF($AM112="X",E$12,(IF($AM112=0,0,C$9))))))+(IF($AP$30=$AP112,0,(IF($AP112="X",E$12,(IF($AP112=0,0,C$10))))))</f>
        <v>0</v>
      </c>
      <c r="BG112" s="538"/>
      <c r="BH112" s="210"/>
      <c r="BI112" s="537">
        <f>IF($J$30=J112,1,0)+IF($K$30=K112,1,0)+IF($L$30=L112,1,0)+IF($M$30=M112,1,0)+IF($N$30=N112,1,0)+IF($O$30=O112,1,0)+IF($P$30=P112,1,0)+IF($Q$30=Q112,1,0)+IF($R$30=R112,1,0)+IF($S$30=S112,1,0)+IF($T$30=T112,1,0)+IF($U$30=U112,1,0)+IF($V$30=V112,1,0)+IF($W$30=W112,1,0)+IF($X$30=X112,1,0)+IF($Y$30=Y112,1,0)+IF($Z$30=Z112,1,0)+IF($AA$30=AA112,1,0)+IF($AB$30=AB112,1,0)+IF($AC$30=AC112,1,0)+IF($AD$30=AD112,1,0)+IF($AE$30=AE112,1,0)</f>
        <v>0</v>
      </c>
      <c r="BJ112" s="538"/>
      <c r="BK112" s="210"/>
      <c r="BL112" s="537">
        <f>IF($AH$30=AH112,1,0)+IF($AI$30=AI112,1,0)+IF($AL$30=AL112,1,0)+IF($AM$30=AM112,1,0)+IF($AP$30=AP112,1,0)</f>
        <v>0</v>
      </c>
      <c r="BM112" s="538"/>
    </row>
    <row r="113" spans="1:65" ht="9.75" customHeight="1" outlineLevel="3">
      <c r="A113" s="499"/>
      <c r="B113" s="526"/>
      <c r="C113" s="528"/>
      <c r="D113" s="528"/>
      <c r="E113" s="530"/>
      <c r="F113" s="530"/>
      <c r="G113" s="532"/>
      <c r="H113" s="507"/>
      <c r="I113" s="233"/>
      <c r="J113" s="509"/>
      <c r="K113" s="487"/>
      <c r="L113" s="487"/>
      <c r="M113" s="487"/>
      <c r="N113" s="505"/>
      <c r="O113" s="491"/>
      <c r="P113" s="487"/>
      <c r="Q113" s="487"/>
      <c r="R113" s="487"/>
      <c r="S113" s="505"/>
      <c r="T113" s="491"/>
      <c r="U113" s="487"/>
      <c r="V113" s="487"/>
      <c r="W113" s="487"/>
      <c r="X113" s="487"/>
      <c r="Y113" s="491"/>
      <c r="Z113" s="487"/>
      <c r="AA113" s="487"/>
      <c r="AB113" s="487"/>
      <c r="AC113" s="505"/>
      <c r="AD113" s="487"/>
      <c r="AE113" s="524"/>
      <c r="AF113" s="203">
        <v>0</v>
      </c>
      <c r="AG113" s="493"/>
      <c r="AH113" s="489"/>
      <c r="AI113" s="497"/>
      <c r="AJ113" s="202">
        <v>0</v>
      </c>
      <c r="AK113" s="493"/>
      <c r="AL113" s="489"/>
      <c r="AM113" s="495"/>
      <c r="AN113" s="454">
        <v>0</v>
      </c>
      <c r="AO113" s="493"/>
      <c r="AP113" s="495"/>
      <c r="AQ113" s="44"/>
      <c r="AR113" s="483"/>
      <c r="AS113" s="198"/>
      <c r="AT113" s="485"/>
      <c r="AU113" s="199"/>
      <c r="AV113" s="501"/>
      <c r="AW113" s="503"/>
      <c r="AX113" s="64"/>
      <c r="AY113" s="546"/>
      <c r="BA113" s="106"/>
      <c r="BB113" s="483"/>
      <c r="BC113" s="535"/>
      <c r="BD113" s="536"/>
      <c r="BE113" s="211"/>
      <c r="BF113" s="539"/>
      <c r="BG113" s="540"/>
      <c r="BH113" s="210"/>
      <c r="BI113" s="539"/>
      <c r="BJ113" s="540"/>
      <c r="BK113" s="210"/>
      <c r="BL113" s="539"/>
      <c r="BM113" s="540"/>
    </row>
    <row r="114" spans="1:96" ht="9.75" customHeight="1" outlineLevel="3">
      <c r="A114" s="498">
        <v>42</v>
      </c>
      <c r="B114" s="525"/>
      <c r="C114" s="527"/>
      <c r="D114" s="527"/>
      <c r="E114" s="529"/>
      <c r="F114" s="529"/>
      <c r="G114" s="531"/>
      <c r="H114" s="506"/>
      <c r="I114" s="233"/>
      <c r="J114" s="508"/>
      <c r="K114" s="486"/>
      <c r="L114" s="486"/>
      <c r="M114" s="486"/>
      <c r="N114" s="504"/>
      <c r="O114" s="490"/>
      <c r="P114" s="486"/>
      <c r="Q114" s="486"/>
      <c r="R114" s="486"/>
      <c r="S114" s="504"/>
      <c r="T114" s="490"/>
      <c r="U114" s="486"/>
      <c r="V114" s="486"/>
      <c r="W114" s="486"/>
      <c r="X114" s="486"/>
      <c r="Y114" s="490"/>
      <c r="Z114" s="486"/>
      <c r="AA114" s="486"/>
      <c r="AB114" s="486"/>
      <c r="AC114" s="504"/>
      <c r="AD114" s="486"/>
      <c r="AE114" s="523"/>
      <c r="AF114" s="203">
        <v>0</v>
      </c>
      <c r="AG114" s="492">
        <f>IF(($AF114)*OR($AF115)=0,SUM(INT($AF114)+INT($AF115)),SUM(INT($AF114)+INT($AF115))/2)</f>
        <v>0</v>
      </c>
      <c r="AH114" s="488"/>
      <c r="AI114" s="496"/>
      <c r="AJ114" s="202">
        <v>0</v>
      </c>
      <c r="AK114" s="492">
        <f>IF(($AJ114)*OR($AJ115)=0,SUM(INT($AJ114)+INT($AJ115)),SUM(INT($AJ114)+INT($AJ115))/2)</f>
        <v>0</v>
      </c>
      <c r="AL114" s="488"/>
      <c r="AM114" s="494"/>
      <c r="AN114" s="454">
        <v>0</v>
      </c>
      <c r="AO114" s="492">
        <f>IF(($AN114)*OR($AN115)=0,SUM(INT($AN114)+INT($AN115)),SUM(INT($AN114)+INT($AN115))/2)</f>
        <v>0</v>
      </c>
      <c r="AP114" s="494"/>
      <c r="AQ114" s="44"/>
      <c r="AR114" s="482">
        <f>AG114+AK114+AO114</f>
        <v>0</v>
      </c>
      <c r="AS114" s="198"/>
      <c r="AT114" s="484">
        <f>IF(($H114-$G114-$BC114)&lt;=$C$13,0,(((INT(((HOUR($H114-$G114-$C$13)*3600)+(MINUTE($H114-$G114-$C$13)*60)+SECOND($H114-$G114-$C$13)-1)/($C$14*60)))+1)*-1))</f>
        <v>0</v>
      </c>
      <c r="AU114" s="199"/>
      <c r="AV114" s="500">
        <f>IF($J$30=J114,1,0)+IF($K$30=K114,1,0)+IF($L$30=L114,1,0)+IF($M$30=M114,1,0)+IF($N$30=N114,1,0)+IF($O$30=O114,1,0)+IF($P$30=P114,1,0)+IF($Q$30=Q114,1,0)+IF($R$30=R114,1,0)+IF($S$30=S114,1,0)+IF($T$30=T114,1,0)+IF($U$30=U114,1,0)+IF($V$30=V114,1,0)+IF($W$30=W114,1,0)+IF($X$30=X114,1,0)+IF($Y$30=Y114,1,0)+IF($Z$30=Z114,1,0)+IF($AA$30=AA114,1,0)+IF($AB$30=AB114,1,0)+IF($AC$30=AC114,1,0)+IF($AD$30=AD114,1,0)+IF($AE$30=AE114,1,0)+IF($AH$30=AH114,1,0)+IF($AI$30=AI114,1,0)+IF($AL$30=AL114,1,0)+IF($AM$30=AM114,1,0)+IF($AP$30=AP114,1,0)+AT114</f>
        <v>0</v>
      </c>
      <c r="AW114" s="502">
        <f>AR114+(IF($AH$30=$AH114,0,(IF($AH114="X",E$12,(IF($AH114=0,0,C$8))))))+(IF($AI$30=$AI114,0,(IF($AI114="X",E$12,(IF($AI114=0,0,C$8))))))+(IF($AL$30=$AL114,0,(IF($AL114="X",E$12,(IF($AL114=0,0,C$9))))))+(IF($AM$30=$AM114,0,(IF($AM114="X",E$12,(IF($AM114=0,0,C$9))))))+(IF($AP$30=$AP114,0,(IF($AP114="X",E$12,(IF($AP114=0,0,C$10))))))</f>
        <v>0</v>
      </c>
      <c r="AX114" s="64"/>
      <c r="AY114" s="546">
        <v>0</v>
      </c>
      <c r="BA114" s="106"/>
      <c r="BB114" s="482">
        <v>42</v>
      </c>
      <c r="BC114" s="533"/>
      <c r="BD114" s="534"/>
      <c r="BE114" s="211"/>
      <c r="BF114" s="537">
        <f>(IF($AH$30=$AH114,0,(IF($AH114="X",E$12,(IF($AH114=0,0,C$8))))))+(IF($AI$30=$AI114,0,(IF($AI114="X",E$12,(IF($AI114=0,0,C$8))))))+(IF($AL$30=$AL114,0,(IF($AL114="X",E$12,(IF($AL114=0,0,C$9))))))+(IF($AM$30=$AM114,0,(IF($AM114="X",E$12,(IF($AM114=0,0,C$9))))))+(IF($AP$30=$AP114,0,(IF($AP114="X",E$12,(IF($AP114=0,0,C$10))))))</f>
        <v>0</v>
      </c>
      <c r="BG114" s="538"/>
      <c r="BH114" s="210"/>
      <c r="BI114" s="537">
        <f>IF($J$30=J114,1,0)+IF($K$30=K114,1,0)+IF($L$30=L114,1,0)+IF($M$30=M114,1,0)+IF($N$30=N114,1,0)+IF($O$30=O114,1,0)+IF($P$30=P114,1,0)+IF($Q$30=Q114,1,0)+IF($R$30=R114,1,0)+IF($S$30=S114,1,0)+IF($T$30=T114,1,0)+IF($U$30=U114,1,0)+IF($V$30=V114,1,0)+IF($W$30=W114,1,0)+IF($X$30=X114,1,0)+IF($Y$30=Y114,1,0)+IF($Z$30=Z114,1,0)+IF($AA$30=AA114,1,0)+IF($AB$30=AB114,1,0)+IF($AC$30=AC114,1,0)+IF($AD$30=AD114,1,0)+IF($AE$30=AE114,1,0)</f>
        <v>0</v>
      </c>
      <c r="BJ114" s="538"/>
      <c r="BK114" s="210"/>
      <c r="BL114" s="537">
        <f>IF($AH$30=AH114,1,0)+IF($AI$30=AI114,1,0)+IF($AL$30=AL114,1,0)+IF($AM$30=AM114,1,0)+IF($AP$30=AP114,1,0)</f>
        <v>0</v>
      </c>
      <c r="BM114" s="538"/>
      <c r="CR114" s="14"/>
    </row>
    <row r="115" spans="1:96" ht="9.75" customHeight="1" outlineLevel="3">
      <c r="A115" s="499"/>
      <c r="B115" s="526"/>
      <c r="C115" s="528"/>
      <c r="D115" s="528"/>
      <c r="E115" s="530"/>
      <c r="F115" s="530"/>
      <c r="G115" s="532"/>
      <c r="H115" s="507"/>
      <c r="I115" s="233"/>
      <c r="J115" s="509"/>
      <c r="K115" s="487"/>
      <c r="L115" s="487"/>
      <c r="M115" s="487"/>
      <c r="N115" s="505"/>
      <c r="O115" s="491"/>
      <c r="P115" s="487"/>
      <c r="Q115" s="487"/>
      <c r="R115" s="487"/>
      <c r="S115" s="505"/>
      <c r="T115" s="491"/>
      <c r="U115" s="487"/>
      <c r="V115" s="487"/>
      <c r="W115" s="487"/>
      <c r="X115" s="487"/>
      <c r="Y115" s="491"/>
      <c r="Z115" s="487"/>
      <c r="AA115" s="487"/>
      <c r="AB115" s="487"/>
      <c r="AC115" s="505"/>
      <c r="AD115" s="487"/>
      <c r="AE115" s="524"/>
      <c r="AF115" s="203">
        <v>0</v>
      </c>
      <c r="AG115" s="493"/>
      <c r="AH115" s="489"/>
      <c r="AI115" s="497"/>
      <c r="AJ115" s="202">
        <v>0</v>
      </c>
      <c r="AK115" s="493"/>
      <c r="AL115" s="489"/>
      <c r="AM115" s="495"/>
      <c r="AN115" s="454">
        <v>0</v>
      </c>
      <c r="AO115" s="493"/>
      <c r="AP115" s="495"/>
      <c r="AQ115" s="44"/>
      <c r="AR115" s="483"/>
      <c r="AS115" s="198"/>
      <c r="AT115" s="485"/>
      <c r="AU115" s="199"/>
      <c r="AV115" s="501"/>
      <c r="AW115" s="503"/>
      <c r="AX115" s="64"/>
      <c r="AY115" s="546"/>
      <c r="BA115" s="106"/>
      <c r="BB115" s="483"/>
      <c r="BC115" s="535"/>
      <c r="BD115" s="536"/>
      <c r="BE115" s="211"/>
      <c r="BF115" s="539"/>
      <c r="BG115" s="540"/>
      <c r="BH115" s="210"/>
      <c r="BI115" s="539"/>
      <c r="BJ115" s="540"/>
      <c r="BK115" s="210"/>
      <c r="BL115" s="539"/>
      <c r="BM115" s="540"/>
      <c r="CR115" s="14"/>
    </row>
    <row r="116" spans="1:65" ht="9.75" customHeight="1" outlineLevel="3">
      <c r="A116" s="498">
        <v>43</v>
      </c>
      <c r="B116" s="525"/>
      <c r="C116" s="527"/>
      <c r="D116" s="527"/>
      <c r="E116" s="529"/>
      <c r="F116" s="529"/>
      <c r="G116" s="531"/>
      <c r="H116" s="506"/>
      <c r="I116" s="233"/>
      <c r="J116" s="508"/>
      <c r="K116" s="486"/>
      <c r="L116" s="486"/>
      <c r="M116" s="486"/>
      <c r="N116" s="504"/>
      <c r="O116" s="490"/>
      <c r="P116" s="486"/>
      <c r="Q116" s="486"/>
      <c r="R116" s="486"/>
      <c r="S116" s="504"/>
      <c r="T116" s="490"/>
      <c r="U116" s="486"/>
      <c r="V116" s="486"/>
      <c r="W116" s="486"/>
      <c r="X116" s="486"/>
      <c r="Y116" s="490"/>
      <c r="Z116" s="486"/>
      <c r="AA116" s="486"/>
      <c r="AB116" s="486"/>
      <c r="AC116" s="504"/>
      <c r="AD116" s="486"/>
      <c r="AE116" s="523"/>
      <c r="AF116" s="203">
        <v>0</v>
      </c>
      <c r="AG116" s="492">
        <f>IF(($AF116)*OR($AF117)=0,SUM(INT($AF116)+INT($AF117)),SUM(INT($AF116)+INT($AF117))/2)</f>
        <v>0</v>
      </c>
      <c r="AH116" s="488"/>
      <c r="AI116" s="496"/>
      <c r="AJ116" s="202">
        <v>0</v>
      </c>
      <c r="AK116" s="492">
        <f>IF(($AJ116)*OR($AJ117)=0,SUM(INT($AJ116)+INT($AJ117)),SUM(INT($AJ116)+INT($AJ117))/2)</f>
        <v>0</v>
      </c>
      <c r="AL116" s="488"/>
      <c r="AM116" s="494"/>
      <c r="AN116" s="454">
        <v>0</v>
      </c>
      <c r="AO116" s="492">
        <f>IF(($AN116)*OR($AN117)=0,SUM(INT($AN116)+INT($AN117)),SUM(INT($AN116)+INT($AN117))/2)</f>
        <v>0</v>
      </c>
      <c r="AP116" s="494"/>
      <c r="AQ116" s="44"/>
      <c r="AR116" s="482">
        <f>AG116+AK116+AO116</f>
        <v>0</v>
      </c>
      <c r="AS116" s="198"/>
      <c r="AT116" s="484">
        <f>IF(($H116-$G116-$BC116)&lt;=$C$13,0,(((INT(((HOUR($H116-$G116-$C$13)*3600)+(MINUTE($H116-$G116-$C$13)*60)+SECOND($H116-$G116-$C$13)-1)/($C$14*60)))+1)*-1))</f>
        <v>0</v>
      </c>
      <c r="AU116" s="199"/>
      <c r="AV116" s="500">
        <f>IF($J$30=J116,1,0)+IF($K$30=K116,1,0)+IF($L$30=L116,1,0)+IF($M$30=M116,1,0)+IF($N$30=N116,1,0)+IF($O$30=O116,1,0)+IF($P$30=P116,1,0)+IF($Q$30=Q116,1,0)+IF($R$30=R116,1,0)+IF($S$30=S116,1,0)+IF($T$30=T116,1,0)+IF($U$30=U116,1,0)+IF($V$30=V116,1,0)+IF($W$30=W116,1,0)+IF($X$30=X116,1,0)+IF($Y$30=Y116,1,0)+IF($Z$30=Z116,1,0)+IF($AA$30=AA116,1,0)+IF($AB$30=AB116,1,0)+IF($AC$30=AC116,1,0)+IF($AD$30=AD116,1,0)+IF($AE$30=AE116,1,0)+IF($AH$30=AH116,1,0)+IF($AI$30=AI116,1,0)+IF($AL$30=AL116,1,0)+IF($AM$30=AM116,1,0)+IF($AP$30=AP116,1,0)+AT116</f>
        <v>0</v>
      </c>
      <c r="AW116" s="502">
        <f>AR116+(IF($AH$30=$AH116,0,(IF($AH116="X",E$12,(IF($AH116=0,0,C$8))))))+(IF($AI$30=$AI116,0,(IF($AI116="X",E$12,(IF($AI116=0,0,C$8))))))+(IF($AL$30=$AL116,0,(IF($AL116="X",E$12,(IF($AL116=0,0,C$9))))))+(IF($AM$30=$AM116,0,(IF($AM116="X",E$12,(IF($AM116=0,0,C$9))))))+(IF($AP$30=$AP116,0,(IF($AP116="X",E$12,(IF($AP116=0,0,C$10))))))</f>
        <v>0</v>
      </c>
      <c r="AX116" s="64"/>
      <c r="AY116" s="546">
        <v>0</v>
      </c>
      <c r="BA116" s="106"/>
      <c r="BB116" s="482">
        <v>43</v>
      </c>
      <c r="BC116" s="533"/>
      <c r="BD116" s="534"/>
      <c r="BE116" s="211"/>
      <c r="BF116" s="537">
        <f>(IF($AH$30=$AH116,0,(IF($AH116="X",E$12,(IF($AH116=0,0,C$8))))))+(IF($AI$30=$AI116,0,(IF($AI116="X",E$12,(IF($AI116=0,0,C$8))))))+(IF($AL$30=$AL116,0,(IF($AL116="X",E$12,(IF($AL116=0,0,C$9))))))+(IF($AM$30=$AM116,0,(IF($AM116="X",E$12,(IF($AM116=0,0,C$9))))))+(IF($AP$30=$AP116,0,(IF($AP116="X",E$12,(IF($AP116=0,0,C$10))))))</f>
        <v>0</v>
      </c>
      <c r="BG116" s="538"/>
      <c r="BH116" s="210"/>
      <c r="BI116" s="537">
        <f>IF($J$30=J116,1,0)+IF($K$30=K116,1,0)+IF($L$30=L116,1,0)+IF($M$30=M116,1,0)+IF($N$30=N116,1,0)+IF($O$30=O116,1,0)+IF($P$30=P116,1,0)+IF($Q$30=Q116,1,0)+IF($R$30=R116,1,0)+IF($S$30=S116,1,0)+IF($T$30=T116,1,0)+IF($U$30=U116,1,0)+IF($V$30=V116,1,0)+IF($W$30=W116,1,0)+IF($X$30=X116,1,0)+IF($Y$30=Y116,1,0)+IF($Z$30=Z116,1,0)+IF($AA$30=AA116,1,0)+IF($AB$30=AB116,1,0)+IF($AC$30=AC116,1,0)+IF($AD$30=AD116,1,0)+IF($AE$30=AE116,1,0)</f>
        <v>0</v>
      </c>
      <c r="BJ116" s="538"/>
      <c r="BK116" s="210"/>
      <c r="BL116" s="537">
        <f>IF($AH$30=AH116,1,0)+IF($AI$30=AI116,1,0)+IF($AL$30=AL116,1,0)+IF($AM$30=AM116,1,0)+IF($AP$30=AP116,1,0)</f>
        <v>0</v>
      </c>
      <c r="BM116" s="538"/>
    </row>
    <row r="117" spans="1:65" ht="9.75" customHeight="1" outlineLevel="3">
      <c r="A117" s="499"/>
      <c r="B117" s="526"/>
      <c r="C117" s="528"/>
      <c r="D117" s="528"/>
      <c r="E117" s="530"/>
      <c r="F117" s="530"/>
      <c r="G117" s="532"/>
      <c r="H117" s="507"/>
      <c r="I117" s="233"/>
      <c r="J117" s="509"/>
      <c r="K117" s="487"/>
      <c r="L117" s="487"/>
      <c r="M117" s="487"/>
      <c r="N117" s="505"/>
      <c r="O117" s="491"/>
      <c r="P117" s="487"/>
      <c r="Q117" s="487"/>
      <c r="R117" s="487"/>
      <c r="S117" s="505"/>
      <c r="T117" s="491"/>
      <c r="U117" s="487"/>
      <c r="V117" s="487"/>
      <c r="W117" s="487"/>
      <c r="X117" s="487"/>
      <c r="Y117" s="491"/>
      <c r="Z117" s="487"/>
      <c r="AA117" s="487"/>
      <c r="AB117" s="487"/>
      <c r="AC117" s="505"/>
      <c r="AD117" s="487"/>
      <c r="AE117" s="524"/>
      <c r="AF117" s="203">
        <v>0</v>
      </c>
      <c r="AG117" s="493"/>
      <c r="AH117" s="489"/>
      <c r="AI117" s="497"/>
      <c r="AJ117" s="202">
        <v>0</v>
      </c>
      <c r="AK117" s="493"/>
      <c r="AL117" s="489"/>
      <c r="AM117" s="495"/>
      <c r="AN117" s="454">
        <v>0</v>
      </c>
      <c r="AO117" s="493"/>
      <c r="AP117" s="495"/>
      <c r="AQ117" s="44"/>
      <c r="AR117" s="483"/>
      <c r="AS117" s="198"/>
      <c r="AT117" s="485"/>
      <c r="AU117" s="199"/>
      <c r="AV117" s="501"/>
      <c r="AW117" s="503"/>
      <c r="AX117" s="64"/>
      <c r="AY117" s="546"/>
      <c r="BA117" s="106"/>
      <c r="BB117" s="483"/>
      <c r="BC117" s="535"/>
      <c r="BD117" s="536"/>
      <c r="BE117" s="211"/>
      <c r="BF117" s="539"/>
      <c r="BG117" s="540"/>
      <c r="BH117" s="210"/>
      <c r="BI117" s="539"/>
      <c r="BJ117" s="540"/>
      <c r="BK117" s="210"/>
      <c r="BL117" s="539"/>
      <c r="BM117" s="540"/>
    </row>
    <row r="118" spans="1:65" ht="9.75" customHeight="1" outlineLevel="3">
      <c r="A118" s="498">
        <v>44</v>
      </c>
      <c r="B118" s="525"/>
      <c r="C118" s="527"/>
      <c r="D118" s="527"/>
      <c r="E118" s="529"/>
      <c r="F118" s="529"/>
      <c r="G118" s="531"/>
      <c r="H118" s="506"/>
      <c r="I118" s="233"/>
      <c r="J118" s="508"/>
      <c r="K118" s="486"/>
      <c r="L118" s="486"/>
      <c r="M118" s="486"/>
      <c r="N118" s="504"/>
      <c r="O118" s="490"/>
      <c r="P118" s="486"/>
      <c r="Q118" s="486"/>
      <c r="R118" s="486"/>
      <c r="S118" s="504"/>
      <c r="T118" s="490"/>
      <c r="U118" s="486"/>
      <c r="V118" s="486"/>
      <c r="W118" s="486"/>
      <c r="X118" s="486"/>
      <c r="Y118" s="490"/>
      <c r="Z118" s="486"/>
      <c r="AA118" s="486"/>
      <c r="AB118" s="486"/>
      <c r="AC118" s="504"/>
      <c r="AD118" s="486"/>
      <c r="AE118" s="523"/>
      <c r="AF118" s="203">
        <v>0</v>
      </c>
      <c r="AG118" s="492">
        <f>IF(($AF118)*OR($AF119)=0,SUM(INT($AF118)+INT($AF119)),SUM(INT($AF118)+INT($AF119))/2)</f>
        <v>0</v>
      </c>
      <c r="AH118" s="488"/>
      <c r="AI118" s="496"/>
      <c r="AJ118" s="202">
        <v>0</v>
      </c>
      <c r="AK118" s="492">
        <f>IF(($AJ118)*OR($AJ119)=0,SUM(INT($AJ118)+INT($AJ119)),SUM(INT($AJ118)+INT($AJ119))/2)</f>
        <v>0</v>
      </c>
      <c r="AL118" s="488"/>
      <c r="AM118" s="494"/>
      <c r="AN118" s="454">
        <v>0</v>
      </c>
      <c r="AO118" s="492">
        <f>IF(($AN118)*OR($AN119)=0,SUM(INT($AN118)+INT($AN119)),SUM(INT($AN118)+INT($AN119))/2)</f>
        <v>0</v>
      </c>
      <c r="AP118" s="494"/>
      <c r="AQ118" s="44"/>
      <c r="AR118" s="482">
        <f>AG118+AK118+AO118</f>
        <v>0</v>
      </c>
      <c r="AS118" s="198"/>
      <c r="AT118" s="484">
        <f>IF(($H118-$G118-$BC118)&lt;=$C$13,0,(((INT(((HOUR($H118-$G118-$C$13)*3600)+(MINUTE($H118-$G118-$C$13)*60)+SECOND($H118-$G118-$C$13)-1)/($C$14*60)))+1)*-1))</f>
        <v>0</v>
      </c>
      <c r="AU118" s="199"/>
      <c r="AV118" s="500">
        <f>IF($J$30=J118,1,0)+IF($K$30=K118,1,0)+IF($L$30=L118,1,0)+IF($M$30=M118,1,0)+IF($N$30=N118,1,0)+IF($O$30=O118,1,0)+IF($P$30=P118,1,0)+IF($Q$30=Q118,1,0)+IF($R$30=R118,1,0)+IF($S$30=S118,1,0)+IF($T$30=T118,1,0)+IF($U$30=U118,1,0)+IF($V$30=V118,1,0)+IF($W$30=W118,1,0)+IF($X$30=X118,1,0)+IF($Y$30=Y118,1,0)+IF($Z$30=Z118,1,0)+IF($AA$30=AA118,1,0)+IF($AB$30=AB118,1,0)+IF($AC$30=AC118,1,0)+IF($AD$30=AD118,1,0)+IF($AE$30=AE118,1,0)+IF($AH$30=AH118,1,0)+IF($AI$30=AI118,1,0)+IF($AL$30=AL118,1,0)+IF($AM$30=AM118,1,0)+IF($AP$30=AP118,1,0)+AT118</f>
        <v>0</v>
      </c>
      <c r="AW118" s="502">
        <f>AR118+(IF($AH$30=$AH118,0,(IF($AH118="X",E$12,(IF($AH118=0,0,C$8))))))+(IF($AI$30=$AI118,0,(IF($AI118="X",E$12,(IF($AI118=0,0,C$8))))))+(IF($AL$30=$AL118,0,(IF($AL118="X",E$12,(IF($AL118=0,0,C$9))))))+(IF($AM$30=$AM118,0,(IF($AM118="X",E$12,(IF($AM118=0,0,C$9))))))+(IF($AP$30=$AP118,0,(IF($AP118="X",E$12,(IF($AP118=0,0,C$10))))))</f>
        <v>0</v>
      </c>
      <c r="AX118" s="64"/>
      <c r="AY118" s="546">
        <v>0</v>
      </c>
      <c r="BA118" s="106"/>
      <c r="BB118" s="482">
        <v>44</v>
      </c>
      <c r="BC118" s="533"/>
      <c r="BD118" s="534"/>
      <c r="BE118" s="211"/>
      <c r="BF118" s="537">
        <f>(IF($AH$30=$AH118,0,(IF($AH118="X",E$12,(IF($AH118=0,0,C$8))))))+(IF($AI$30=$AI118,0,(IF($AI118="X",E$12,(IF($AI118=0,0,C$8))))))+(IF($AL$30=$AL118,0,(IF($AL118="X",E$12,(IF($AL118=0,0,C$9))))))+(IF($AM$30=$AM118,0,(IF($AM118="X",E$12,(IF($AM118=0,0,C$9))))))+(IF($AP$30=$AP118,0,(IF($AP118="X",E$12,(IF($AP118=0,0,C$10))))))</f>
        <v>0</v>
      </c>
      <c r="BG118" s="538"/>
      <c r="BH118" s="210"/>
      <c r="BI118" s="537">
        <f>IF($J$30=J118,1,0)+IF($K$30=K118,1,0)+IF($L$30=L118,1,0)+IF($M$30=M118,1,0)+IF($N$30=N118,1,0)+IF($O$30=O118,1,0)+IF($P$30=P118,1,0)+IF($Q$30=Q118,1,0)+IF($R$30=R118,1,0)+IF($S$30=S118,1,0)+IF($T$30=T118,1,0)+IF($U$30=U118,1,0)+IF($V$30=V118,1,0)+IF($W$30=W118,1,0)+IF($X$30=X118,1,0)+IF($Y$30=Y118,1,0)+IF($Z$30=Z118,1,0)+IF($AA$30=AA118,1,0)+IF($AB$30=AB118,1,0)+IF($AC$30=AC118,1,0)+IF($AD$30=AD118,1,0)+IF($AE$30=AE118,1,0)</f>
        <v>0</v>
      </c>
      <c r="BJ118" s="538"/>
      <c r="BK118" s="210"/>
      <c r="BL118" s="537">
        <f>IF($AH$30=AH118,1,0)+IF($AI$30=AI118,1,0)+IF($AL$30=AL118,1,0)+IF($AM$30=AM118,1,0)+IF($AP$30=AP118,1,0)</f>
        <v>0</v>
      </c>
      <c r="BM118" s="538"/>
    </row>
    <row r="119" spans="1:65" ht="9.75" customHeight="1" outlineLevel="3">
      <c r="A119" s="499"/>
      <c r="B119" s="526"/>
      <c r="C119" s="528"/>
      <c r="D119" s="528"/>
      <c r="E119" s="530"/>
      <c r="F119" s="530"/>
      <c r="G119" s="532"/>
      <c r="H119" s="507"/>
      <c r="I119" s="233"/>
      <c r="J119" s="509"/>
      <c r="K119" s="487"/>
      <c r="L119" s="487"/>
      <c r="M119" s="487"/>
      <c r="N119" s="505"/>
      <c r="O119" s="491"/>
      <c r="P119" s="487"/>
      <c r="Q119" s="487"/>
      <c r="R119" s="487"/>
      <c r="S119" s="505"/>
      <c r="T119" s="491"/>
      <c r="U119" s="487"/>
      <c r="V119" s="487"/>
      <c r="W119" s="487"/>
      <c r="X119" s="487"/>
      <c r="Y119" s="491"/>
      <c r="Z119" s="487"/>
      <c r="AA119" s="487"/>
      <c r="AB119" s="487"/>
      <c r="AC119" s="505"/>
      <c r="AD119" s="487"/>
      <c r="AE119" s="524"/>
      <c r="AF119" s="203">
        <v>0</v>
      </c>
      <c r="AG119" s="493"/>
      <c r="AH119" s="489"/>
      <c r="AI119" s="497"/>
      <c r="AJ119" s="202">
        <v>0</v>
      </c>
      <c r="AK119" s="493"/>
      <c r="AL119" s="489"/>
      <c r="AM119" s="495"/>
      <c r="AN119" s="454">
        <v>0</v>
      </c>
      <c r="AO119" s="493"/>
      <c r="AP119" s="495"/>
      <c r="AQ119" s="44"/>
      <c r="AR119" s="483"/>
      <c r="AS119" s="198"/>
      <c r="AT119" s="485"/>
      <c r="AU119" s="199"/>
      <c r="AV119" s="501"/>
      <c r="AW119" s="503"/>
      <c r="AX119" s="64"/>
      <c r="AY119" s="546"/>
      <c r="BA119" s="106"/>
      <c r="BB119" s="483"/>
      <c r="BC119" s="535"/>
      <c r="BD119" s="536"/>
      <c r="BE119" s="211"/>
      <c r="BF119" s="539"/>
      <c r="BG119" s="540"/>
      <c r="BH119" s="210"/>
      <c r="BI119" s="539"/>
      <c r="BJ119" s="540"/>
      <c r="BK119" s="210"/>
      <c r="BL119" s="539"/>
      <c r="BM119" s="540"/>
    </row>
    <row r="120" spans="1:65" ht="9.75" customHeight="1" outlineLevel="3">
      <c r="A120" s="498">
        <v>45</v>
      </c>
      <c r="B120" s="525"/>
      <c r="C120" s="527"/>
      <c r="D120" s="527"/>
      <c r="E120" s="529"/>
      <c r="F120" s="529"/>
      <c r="G120" s="531"/>
      <c r="H120" s="506"/>
      <c r="I120" s="233"/>
      <c r="J120" s="508"/>
      <c r="K120" s="486"/>
      <c r="L120" s="486"/>
      <c r="M120" s="486"/>
      <c r="N120" s="504"/>
      <c r="O120" s="490"/>
      <c r="P120" s="486"/>
      <c r="Q120" s="486"/>
      <c r="R120" s="486"/>
      <c r="S120" s="504"/>
      <c r="T120" s="490"/>
      <c r="U120" s="486"/>
      <c r="V120" s="486"/>
      <c r="W120" s="486"/>
      <c r="X120" s="486"/>
      <c r="Y120" s="490"/>
      <c r="Z120" s="486"/>
      <c r="AA120" s="486"/>
      <c r="AB120" s="486"/>
      <c r="AC120" s="504"/>
      <c r="AD120" s="486"/>
      <c r="AE120" s="523"/>
      <c r="AF120" s="203">
        <v>0</v>
      </c>
      <c r="AG120" s="492">
        <f>IF(($AF120)*OR($AF121)=0,SUM(INT($AF120)+INT($AF121)),SUM(INT($AF120)+INT($AF121))/2)</f>
        <v>0</v>
      </c>
      <c r="AH120" s="488"/>
      <c r="AI120" s="496"/>
      <c r="AJ120" s="202">
        <v>0</v>
      </c>
      <c r="AK120" s="492">
        <f>IF(($AJ120)*OR($AJ121)=0,SUM(INT($AJ120)+INT($AJ121)),SUM(INT($AJ120)+INT($AJ121))/2)</f>
        <v>0</v>
      </c>
      <c r="AL120" s="488"/>
      <c r="AM120" s="494"/>
      <c r="AN120" s="454">
        <v>0</v>
      </c>
      <c r="AO120" s="492">
        <f>IF(($AN120)*OR($AN121)=0,SUM(INT($AN120)+INT($AN121)),SUM(INT($AN120)+INT($AN121))/2)</f>
        <v>0</v>
      </c>
      <c r="AP120" s="494"/>
      <c r="AQ120" s="44"/>
      <c r="AR120" s="482">
        <f>AG120+AK120+AO120</f>
        <v>0</v>
      </c>
      <c r="AS120" s="198"/>
      <c r="AT120" s="484">
        <f>IF(($H120-$G120-$BC120)&lt;=$C$13,0,(((INT(((HOUR($H120-$G120-$C$13)*3600)+(MINUTE($H120-$G120-$C$13)*60)+SECOND($H120-$G120-$C$13)-1)/($C$14*60)))+1)*-1))</f>
        <v>0</v>
      </c>
      <c r="AU120" s="199"/>
      <c r="AV120" s="500">
        <f>IF($J$30=J120,1,0)+IF($K$30=K120,1,0)+IF($L$30=L120,1,0)+IF($M$30=M120,1,0)+IF($N$30=N120,1,0)+IF($O$30=O120,1,0)+IF($P$30=P120,1,0)+IF($Q$30=Q120,1,0)+IF($R$30=R120,1,0)+IF($S$30=S120,1,0)+IF($T$30=T120,1,0)+IF($U$30=U120,1,0)+IF($V$30=V120,1,0)+IF($W$30=W120,1,0)+IF($X$30=X120,1,0)+IF($Y$30=Y120,1,0)+IF($Z$30=Z120,1,0)+IF($AA$30=AA120,1,0)+IF($AB$30=AB120,1,0)+IF($AC$30=AC120,1,0)+IF($AD$30=AD120,1,0)+IF($AE$30=AE120,1,0)+IF($AH$30=AH120,1,0)+IF($AI$30=AI120,1,0)+IF($AL$30=AL120,1,0)+IF($AM$30=AM120,1,0)+IF($AP$30=AP120,1,0)+AT120</f>
        <v>0</v>
      </c>
      <c r="AW120" s="502">
        <f>AR120+(IF($AH$30=$AH120,0,(IF($AH120="X",E$12,(IF($AH120=0,0,C$8))))))+(IF($AI$30=$AI120,0,(IF($AI120="X",E$12,(IF($AI120=0,0,C$8))))))+(IF($AL$30=$AL120,0,(IF($AL120="X",E$12,(IF($AL120=0,0,C$9))))))+(IF($AM$30=$AM120,0,(IF($AM120="X",E$12,(IF($AM120=0,0,C$9))))))+(IF($AP$30=$AP120,0,(IF($AP120="X",E$12,(IF($AP120=0,0,C$10))))))</f>
        <v>0</v>
      </c>
      <c r="AX120" s="64"/>
      <c r="AY120" s="546">
        <v>0</v>
      </c>
      <c r="BA120" s="106"/>
      <c r="BB120" s="482">
        <v>45</v>
      </c>
      <c r="BC120" s="533"/>
      <c r="BD120" s="534"/>
      <c r="BE120" s="211"/>
      <c r="BF120" s="537">
        <f>(IF($AH$30=$AH120,0,(IF($AH120="X",E$12,(IF($AH120=0,0,C$8))))))+(IF($AI$30=$AI120,0,(IF($AI120="X",E$12,(IF($AI120=0,0,C$8))))))+(IF($AL$30=$AL120,0,(IF($AL120="X",E$12,(IF($AL120=0,0,C$9))))))+(IF($AM$30=$AM120,0,(IF($AM120="X",E$12,(IF($AM120=0,0,C$9))))))+(IF($AP$30=$AP120,0,(IF($AP120="X",E$12,(IF($AP120=0,0,C$10))))))</f>
        <v>0</v>
      </c>
      <c r="BG120" s="538"/>
      <c r="BH120" s="210"/>
      <c r="BI120" s="537">
        <f>IF($J$30=J120,1,0)+IF($K$30=K120,1,0)+IF($L$30=L120,1,0)+IF($M$30=M120,1,0)+IF($N$30=N120,1,0)+IF($O$30=O120,1,0)+IF($P$30=P120,1,0)+IF($Q$30=Q120,1,0)+IF($R$30=R120,1,0)+IF($S$30=S120,1,0)+IF($T$30=T120,1,0)+IF($U$30=U120,1,0)+IF($V$30=V120,1,0)+IF($W$30=W120,1,0)+IF($X$30=X120,1,0)+IF($Y$30=Y120,1,0)+IF($Z$30=Z120,1,0)+IF($AA$30=AA120,1,0)+IF($AB$30=AB120,1,0)+IF($AC$30=AC120,1,0)+IF($AD$30=AD120,1,0)+IF($AE$30=AE120,1,0)</f>
        <v>0</v>
      </c>
      <c r="BJ120" s="538"/>
      <c r="BK120" s="210"/>
      <c r="BL120" s="537">
        <f>IF($AH$30=AH120,1,0)+IF($AI$30=AI120,1,0)+IF($AL$30=AL120,1,0)+IF($AM$30=AM120,1,0)+IF($AP$30=AP120,1,0)</f>
        <v>0</v>
      </c>
      <c r="BM120" s="538"/>
    </row>
    <row r="121" spans="1:65" ht="9.75" customHeight="1" outlineLevel="3">
      <c r="A121" s="499"/>
      <c r="B121" s="526"/>
      <c r="C121" s="528"/>
      <c r="D121" s="528"/>
      <c r="E121" s="530"/>
      <c r="F121" s="530"/>
      <c r="G121" s="532"/>
      <c r="H121" s="507"/>
      <c r="I121" s="233"/>
      <c r="J121" s="509"/>
      <c r="K121" s="487"/>
      <c r="L121" s="487"/>
      <c r="M121" s="487"/>
      <c r="N121" s="505"/>
      <c r="O121" s="491"/>
      <c r="P121" s="487"/>
      <c r="Q121" s="487"/>
      <c r="R121" s="487"/>
      <c r="S121" s="505"/>
      <c r="T121" s="491"/>
      <c r="U121" s="487"/>
      <c r="V121" s="487"/>
      <c r="W121" s="487"/>
      <c r="X121" s="487"/>
      <c r="Y121" s="491"/>
      <c r="Z121" s="487"/>
      <c r="AA121" s="487"/>
      <c r="AB121" s="487"/>
      <c r="AC121" s="505"/>
      <c r="AD121" s="487"/>
      <c r="AE121" s="524"/>
      <c r="AF121" s="203">
        <v>0</v>
      </c>
      <c r="AG121" s="493"/>
      <c r="AH121" s="489"/>
      <c r="AI121" s="497"/>
      <c r="AJ121" s="202">
        <v>0</v>
      </c>
      <c r="AK121" s="493"/>
      <c r="AL121" s="489"/>
      <c r="AM121" s="495"/>
      <c r="AN121" s="454">
        <v>0</v>
      </c>
      <c r="AO121" s="493"/>
      <c r="AP121" s="495"/>
      <c r="AQ121" s="44"/>
      <c r="AR121" s="483"/>
      <c r="AS121" s="198"/>
      <c r="AT121" s="485"/>
      <c r="AU121" s="199"/>
      <c r="AV121" s="501"/>
      <c r="AW121" s="503"/>
      <c r="AX121" s="64"/>
      <c r="AY121" s="546"/>
      <c r="BA121" s="106"/>
      <c r="BB121" s="483"/>
      <c r="BC121" s="535"/>
      <c r="BD121" s="536"/>
      <c r="BE121" s="211"/>
      <c r="BF121" s="539"/>
      <c r="BG121" s="540"/>
      <c r="BH121" s="210"/>
      <c r="BI121" s="539"/>
      <c r="BJ121" s="540"/>
      <c r="BK121" s="210"/>
      <c r="BL121" s="539"/>
      <c r="BM121" s="540"/>
    </row>
    <row r="122" spans="1:65" ht="9.75" customHeight="1" outlineLevel="3">
      <c r="A122" s="498">
        <v>46</v>
      </c>
      <c r="B122" s="525"/>
      <c r="C122" s="527"/>
      <c r="D122" s="527"/>
      <c r="E122" s="529"/>
      <c r="F122" s="529"/>
      <c r="G122" s="531"/>
      <c r="H122" s="506"/>
      <c r="I122" s="233"/>
      <c r="J122" s="508"/>
      <c r="K122" s="486"/>
      <c r="L122" s="486"/>
      <c r="M122" s="486"/>
      <c r="N122" s="504"/>
      <c r="O122" s="490"/>
      <c r="P122" s="486"/>
      <c r="Q122" s="486"/>
      <c r="R122" s="486"/>
      <c r="S122" s="504"/>
      <c r="T122" s="490"/>
      <c r="U122" s="486"/>
      <c r="V122" s="486"/>
      <c r="W122" s="486"/>
      <c r="X122" s="486"/>
      <c r="Y122" s="490"/>
      <c r="Z122" s="486"/>
      <c r="AA122" s="486"/>
      <c r="AB122" s="486"/>
      <c r="AC122" s="504"/>
      <c r="AD122" s="486"/>
      <c r="AE122" s="523"/>
      <c r="AF122" s="203">
        <v>0</v>
      </c>
      <c r="AG122" s="492">
        <f>IF(($AF122)*OR($AF123)=0,SUM(INT($AF122)+INT($AF123)),SUM(INT($AF122)+INT($AF123))/2)</f>
        <v>0</v>
      </c>
      <c r="AH122" s="488"/>
      <c r="AI122" s="496"/>
      <c r="AJ122" s="202">
        <v>0</v>
      </c>
      <c r="AK122" s="492">
        <f>IF(($AJ122)*OR($AJ123)=0,SUM(INT($AJ122)+INT($AJ123)),SUM(INT($AJ122)+INT($AJ123))/2)</f>
        <v>0</v>
      </c>
      <c r="AL122" s="488"/>
      <c r="AM122" s="494"/>
      <c r="AN122" s="454">
        <v>0</v>
      </c>
      <c r="AO122" s="492">
        <f>IF(($AN122)*OR($AN123)=0,SUM(INT($AN122)+INT($AN123)),SUM(INT($AN122)+INT($AN123))/2)</f>
        <v>0</v>
      </c>
      <c r="AP122" s="494"/>
      <c r="AQ122" s="44"/>
      <c r="AR122" s="482">
        <f>AG122+AK122+AO122</f>
        <v>0</v>
      </c>
      <c r="AS122" s="198"/>
      <c r="AT122" s="484">
        <f>IF(($H122-$G122-$BC122)&lt;=$C$13,0,(((INT(((HOUR($H122-$G122-$C$13)*3600)+(MINUTE($H122-$G122-$C$13)*60)+SECOND($H122-$G122-$C$13)-1)/($C$14*60)))+1)*-1))</f>
        <v>0</v>
      </c>
      <c r="AU122" s="199"/>
      <c r="AV122" s="500">
        <f>IF($J$30=J122,1,0)+IF($K$30=K122,1,0)+IF($L$30=L122,1,0)+IF($M$30=M122,1,0)+IF($N$30=N122,1,0)+IF($O$30=O122,1,0)+IF($P$30=P122,1,0)+IF($Q$30=Q122,1,0)+IF($R$30=R122,1,0)+IF($S$30=S122,1,0)+IF($T$30=T122,1,0)+IF($U$30=U122,1,0)+IF($V$30=V122,1,0)+IF($W$30=W122,1,0)+IF($X$30=X122,1,0)+IF($Y$30=Y122,1,0)+IF($Z$30=Z122,1,0)+IF($AA$30=AA122,1,0)+IF($AB$30=AB122,1,0)+IF($AC$30=AC122,1,0)+IF($AD$30=AD122,1,0)+IF($AE$30=AE122,1,0)+IF($AH$30=AH122,1,0)+IF($AI$30=AI122,1,0)+IF($AL$30=AL122,1,0)+IF($AM$30=AM122,1,0)+IF($AP$30=AP122,1,0)+AT122</f>
        <v>0</v>
      </c>
      <c r="AW122" s="502">
        <f>AR122+(IF($AH$30=$AH122,0,(IF($AH122="X",E$12,(IF($AH122=0,0,C$8))))))+(IF($AI$30=$AI122,0,(IF($AI122="X",E$12,(IF($AI122=0,0,C$8))))))+(IF($AL$30=$AL122,0,(IF($AL122="X",E$12,(IF($AL122=0,0,C$9))))))+(IF($AM$30=$AM122,0,(IF($AM122="X",E$12,(IF($AM122=0,0,C$9))))))+(IF($AP$30=$AP122,0,(IF($AP122="X",E$12,(IF($AP122=0,0,C$10))))))</f>
        <v>0</v>
      </c>
      <c r="AX122" s="64"/>
      <c r="AY122" s="546">
        <v>0</v>
      </c>
      <c r="BA122" s="106"/>
      <c r="BB122" s="482">
        <v>46</v>
      </c>
      <c r="BC122" s="533"/>
      <c r="BD122" s="534"/>
      <c r="BE122" s="211"/>
      <c r="BF122" s="537">
        <f>(IF($AH$30=$AH122,0,(IF($AH122="X",E$12,(IF($AH122=0,0,C$8))))))+(IF($AI$30=$AI122,0,(IF($AI122="X",E$12,(IF($AI122=0,0,C$8))))))+(IF($AL$30=$AL122,0,(IF($AL122="X",E$12,(IF($AL122=0,0,C$9))))))+(IF($AM$30=$AM122,0,(IF($AM122="X",E$12,(IF($AM122=0,0,C$9))))))+(IF($AP$30=$AP122,0,(IF($AP122="X",E$12,(IF($AP122=0,0,C$10))))))</f>
        <v>0</v>
      </c>
      <c r="BG122" s="538"/>
      <c r="BH122" s="210"/>
      <c r="BI122" s="537">
        <f>IF($J$30=J122,1,0)+IF($K$30=K122,1,0)+IF($L$30=L122,1,0)+IF($M$30=M122,1,0)+IF($N$30=N122,1,0)+IF($O$30=O122,1,0)+IF($P$30=P122,1,0)+IF($Q$30=Q122,1,0)+IF($R$30=R122,1,0)+IF($S$30=S122,1,0)+IF($T$30=T122,1,0)+IF($U$30=U122,1,0)+IF($V$30=V122,1,0)+IF($W$30=W122,1,0)+IF($X$30=X122,1,0)+IF($Y$30=Y122,1,0)+IF($Z$30=Z122,1,0)+IF($AA$30=AA122,1,0)+IF($AB$30=AB122,1,0)+IF($AC$30=AC122,1,0)+IF($AD$30=AD122,1,0)+IF($AE$30=AE122,1,0)</f>
        <v>0</v>
      </c>
      <c r="BJ122" s="538"/>
      <c r="BK122" s="210"/>
      <c r="BL122" s="537">
        <f>IF($AH$30=AH122,1,0)+IF($AI$30=AI122,1,0)+IF($AL$30=AL122,1,0)+IF($AM$30=AM122,1,0)+IF($AP$30=AP122,1,0)</f>
        <v>0</v>
      </c>
      <c r="BM122" s="538"/>
    </row>
    <row r="123" spans="1:65" ht="9.75" customHeight="1" outlineLevel="3">
      <c r="A123" s="499"/>
      <c r="B123" s="526"/>
      <c r="C123" s="528"/>
      <c r="D123" s="528"/>
      <c r="E123" s="530"/>
      <c r="F123" s="530"/>
      <c r="G123" s="532"/>
      <c r="H123" s="507"/>
      <c r="I123" s="233"/>
      <c r="J123" s="509"/>
      <c r="K123" s="487"/>
      <c r="L123" s="487"/>
      <c r="M123" s="487"/>
      <c r="N123" s="505"/>
      <c r="O123" s="491"/>
      <c r="P123" s="487"/>
      <c r="Q123" s="487"/>
      <c r="R123" s="487"/>
      <c r="S123" s="505"/>
      <c r="T123" s="491"/>
      <c r="U123" s="487"/>
      <c r="V123" s="487"/>
      <c r="W123" s="487"/>
      <c r="X123" s="487"/>
      <c r="Y123" s="491"/>
      <c r="Z123" s="487"/>
      <c r="AA123" s="487"/>
      <c r="AB123" s="487"/>
      <c r="AC123" s="505"/>
      <c r="AD123" s="487"/>
      <c r="AE123" s="524"/>
      <c r="AF123" s="203">
        <v>0</v>
      </c>
      <c r="AG123" s="493"/>
      <c r="AH123" s="489"/>
      <c r="AI123" s="497"/>
      <c r="AJ123" s="202">
        <v>0</v>
      </c>
      <c r="AK123" s="493"/>
      <c r="AL123" s="489"/>
      <c r="AM123" s="495"/>
      <c r="AN123" s="454">
        <v>0</v>
      </c>
      <c r="AO123" s="493"/>
      <c r="AP123" s="495"/>
      <c r="AQ123" s="44"/>
      <c r="AR123" s="483"/>
      <c r="AS123" s="198"/>
      <c r="AT123" s="485"/>
      <c r="AU123" s="199"/>
      <c r="AV123" s="501"/>
      <c r="AW123" s="503"/>
      <c r="AX123" s="64"/>
      <c r="AY123" s="546"/>
      <c r="BA123" s="106"/>
      <c r="BB123" s="483"/>
      <c r="BC123" s="535"/>
      <c r="BD123" s="536"/>
      <c r="BE123" s="211"/>
      <c r="BF123" s="539"/>
      <c r="BG123" s="540"/>
      <c r="BH123" s="210"/>
      <c r="BI123" s="539"/>
      <c r="BJ123" s="540"/>
      <c r="BK123" s="210"/>
      <c r="BL123" s="539"/>
      <c r="BM123" s="540"/>
    </row>
    <row r="124" spans="1:65" ht="9.75" customHeight="1" outlineLevel="3">
      <c r="A124" s="498">
        <v>47</v>
      </c>
      <c r="B124" s="525"/>
      <c r="C124" s="527"/>
      <c r="D124" s="527"/>
      <c r="E124" s="529"/>
      <c r="F124" s="529"/>
      <c r="G124" s="531"/>
      <c r="H124" s="506"/>
      <c r="I124" s="233"/>
      <c r="J124" s="508"/>
      <c r="K124" s="486"/>
      <c r="L124" s="486"/>
      <c r="M124" s="486"/>
      <c r="N124" s="504"/>
      <c r="O124" s="490"/>
      <c r="P124" s="486"/>
      <c r="Q124" s="486"/>
      <c r="R124" s="486"/>
      <c r="S124" s="504"/>
      <c r="T124" s="490"/>
      <c r="U124" s="486"/>
      <c r="V124" s="486"/>
      <c r="W124" s="486"/>
      <c r="X124" s="486"/>
      <c r="Y124" s="490"/>
      <c r="Z124" s="486"/>
      <c r="AA124" s="486"/>
      <c r="AB124" s="486"/>
      <c r="AC124" s="504"/>
      <c r="AD124" s="486"/>
      <c r="AE124" s="523"/>
      <c r="AF124" s="203">
        <v>0</v>
      </c>
      <c r="AG124" s="492">
        <f>IF(($AF124)*OR($AF125)=0,SUM(INT($AF124)+INT($AF125)),SUM(INT($AF124)+INT($AF125))/2)</f>
        <v>0</v>
      </c>
      <c r="AH124" s="488"/>
      <c r="AI124" s="496"/>
      <c r="AJ124" s="202">
        <v>0</v>
      </c>
      <c r="AK124" s="492">
        <f>IF(($AJ124)*OR($AJ125)=0,SUM(INT($AJ124)+INT($AJ125)),SUM(INT($AJ124)+INT($AJ125))/2)</f>
        <v>0</v>
      </c>
      <c r="AL124" s="488"/>
      <c r="AM124" s="494"/>
      <c r="AN124" s="454">
        <v>0</v>
      </c>
      <c r="AO124" s="492">
        <f>IF(($AN124)*OR($AN125)=0,SUM(INT($AN124)+INT($AN125)),SUM(INT($AN124)+INT($AN125))/2)</f>
        <v>0</v>
      </c>
      <c r="AP124" s="494"/>
      <c r="AQ124" s="44"/>
      <c r="AR124" s="482">
        <f>AG124+AK124+AO124</f>
        <v>0</v>
      </c>
      <c r="AS124" s="198"/>
      <c r="AT124" s="484">
        <f>IF(($H124-$G124-$BC124)&lt;=$C$13,0,(((INT(((HOUR($H124-$G124-$C$13)*3600)+(MINUTE($H124-$G124-$C$13)*60)+SECOND($H124-$G124-$C$13)-1)/($C$14*60)))+1)*-1))</f>
        <v>0</v>
      </c>
      <c r="AU124" s="199"/>
      <c r="AV124" s="500">
        <f>IF($J$30=J124,1,0)+IF($K$30=K124,1,0)+IF($L$30=L124,1,0)+IF($M$30=M124,1,0)+IF($N$30=N124,1,0)+IF($O$30=O124,1,0)+IF($P$30=P124,1,0)+IF($Q$30=Q124,1,0)+IF($R$30=R124,1,0)+IF($S$30=S124,1,0)+IF($T$30=T124,1,0)+IF($U$30=U124,1,0)+IF($V$30=V124,1,0)+IF($W$30=W124,1,0)+IF($X$30=X124,1,0)+IF($Y$30=Y124,1,0)+IF($Z$30=Z124,1,0)+IF($AA$30=AA124,1,0)+IF($AB$30=AB124,1,0)+IF($AC$30=AC124,1,0)+IF($AD$30=AD124,1,0)+IF($AE$30=AE124,1,0)+IF($AH$30=AH124,1,0)+IF($AI$30=AI124,1,0)+IF($AL$30=AL124,1,0)+IF($AM$30=AM124,1,0)+IF($AP$30=AP124,1,0)+AT124</f>
        <v>0</v>
      </c>
      <c r="AW124" s="502">
        <f>AR124+(IF($AH$30=$AH124,0,(IF($AH124="X",E$12,(IF($AH124=0,0,C$8))))))+(IF($AI$30=$AI124,0,(IF($AI124="X",E$12,(IF($AI124=0,0,C$8))))))+(IF($AL$30=$AL124,0,(IF($AL124="X",E$12,(IF($AL124=0,0,C$9))))))+(IF($AM$30=$AM124,0,(IF($AM124="X",E$12,(IF($AM124=0,0,C$9))))))+(IF($AP$30=$AP124,0,(IF($AP124="X",E$12,(IF($AP124=0,0,C$10))))))</f>
        <v>0</v>
      </c>
      <c r="AX124" s="64"/>
      <c r="AY124" s="546">
        <v>0</v>
      </c>
      <c r="BA124" s="106"/>
      <c r="BB124" s="482">
        <v>47</v>
      </c>
      <c r="BC124" s="533"/>
      <c r="BD124" s="534"/>
      <c r="BE124" s="211"/>
      <c r="BF124" s="537">
        <f>(IF($AH$30=$AH124,0,(IF($AH124="X",E$12,(IF($AH124=0,0,C$8))))))+(IF($AI$30=$AI124,0,(IF($AI124="X",E$12,(IF($AI124=0,0,C$8))))))+(IF($AL$30=$AL124,0,(IF($AL124="X",E$12,(IF($AL124=0,0,C$9))))))+(IF($AM$30=$AM124,0,(IF($AM124="X",E$12,(IF($AM124=0,0,C$9))))))+(IF($AP$30=$AP124,0,(IF($AP124="X",E$12,(IF($AP124=0,0,C$10))))))</f>
        <v>0</v>
      </c>
      <c r="BG124" s="538"/>
      <c r="BH124" s="210"/>
      <c r="BI124" s="537">
        <f>IF($J$30=J124,1,0)+IF($K$30=K124,1,0)+IF($L$30=L124,1,0)+IF($M$30=M124,1,0)+IF($N$30=N124,1,0)+IF($O$30=O124,1,0)+IF($P$30=P124,1,0)+IF($Q$30=Q124,1,0)+IF($R$30=R124,1,0)+IF($S$30=S124,1,0)+IF($T$30=T124,1,0)+IF($U$30=U124,1,0)+IF($V$30=V124,1,0)+IF($W$30=W124,1,0)+IF($X$30=X124,1,0)+IF($Y$30=Y124,1,0)+IF($Z$30=Z124,1,0)+IF($AA$30=AA124,1,0)+IF($AB$30=AB124,1,0)+IF($AC$30=AC124,1,0)+IF($AD$30=AD124,1,0)+IF($AE$30=AE124,1,0)</f>
        <v>0</v>
      </c>
      <c r="BJ124" s="538"/>
      <c r="BK124" s="210"/>
      <c r="BL124" s="537">
        <f>IF($AH$30=AH124,1,0)+IF($AI$30=AI124,1,0)+IF($AL$30=AL124,1,0)+IF($AM$30=AM124,1,0)+IF($AP$30=AP124,1,0)</f>
        <v>0</v>
      </c>
      <c r="BM124" s="538"/>
    </row>
    <row r="125" spans="1:65" ht="9.75" customHeight="1" outlineLevel="3">
      <c r="A125" s="499"/>
      <c r="B125" s="526"/>
      <c r="C125" s="528"/>
      <c r="D125" s="528"/>
      <c r="E125" s="530"/>
      <c r="F125" s="530"/>
      <c r="G125" s="532"/>
      <c r="H125" s="507"/>
      <c r="I125" s="233"/>
      <c r="J125" s="509"/>
      <c r="K125" s="487"/>
      <c r="L125" s="487"/>
      <c r="M125" s="487"/>
      <c r="N125" s="505"/>
      <c r="O125" s="491"/>
      <c r="P125" s="487"/>
      <c r="Q125" s="487"/>
      <c r="R125" s="487"/>
      <c r="S125" s="505"/>
      <c r="T125" s="491"/>
      <c r="U125" s="487"/>
      <c r="V125" s="487"/>
      <c r="W125" s="487"/>
      <c r="X125" s="487"/>
      <c r="Y125" s="491"/>
      <c r="Z125" s="487"/>
      <c r="AA125" s="487"/>
      <c r="AB125" s="487"/>
      <c r="AC125" s="505"/>
      <c r="AD125" s="487"/>
      <c r="AE125" s="524"/>
      <c r="AF125" s="203">
        <v>0</v>
      </c>
      <c r="AG125" s="493"/>
      <c r="AH125" s="489"/>
      <c r="AI125" s="497"/>
      <c r="AJ125" s="202">
        <v>0</v>
      </c>
      <c r="AK125" s="493"/>
      <c r="AL125" s="489"/>
      <c r="AM125" s="495"/>
      <c r="AN125" s="454">
        <v>0</v>
      </c>
      <c r="AO125" s="493"/>
      <c r="AP125" s="495"/>
      <c r="AQ125" s="44"/>
      <c r="AR125" s="483"/>
      <c r="AS125" s="198"/>
      <c r="AT125" s="485"/>
      <c r="AU125" s="199"/>
      <c r="AV125" s="501"/>
      <c r="AW125" s="503"/>
      <c r="AX125" s="64"/>
      <c r="AY125" s="546"/>
      <c r="BA125" s="106"/>
      <c r="BB125" s="483"/>
      <c r="BC125" s="535"/>
      <c r="BD125" s="536"/>
      <c r="BE125" s="211"/>
      <c r="BF125" s="539"/>
      <c r="BG125" s="540"/>
      <c r="BH125" s="210"/>
      <c r="BI125" s="539"/>
      <c r="BJ125" s="540"/>
      <c r="BK125" s="210"/>
      <c r="BL125" s="539"/>
      <c r="BM125" s="540"/>
    </row>
    <row r="126" spans="1:65" ht="9.75" customHeight="1" outlineLevel="3">
      <c r="A126" s="498">
        <v>48</v>
      </c>
      <c r="B126" s="525"/>
      <c r="C126" s="527"/>
      <c r="D126" s="527"/>
      <c r="E126" s="529"/>
      <c r="F126" s="529"/>
      <c r="G126" s="531"/>
      <c r="H126" s="506"/>
      <c r="I126" s="233"/>
      <c r="J126" s="508"/>
      <c r="K126" s="486"/>
      <c r="L126" s="486"/>
      <c r="M126" s="486"/>
      <c r="N126" s="504"/>
      <c r="O126" s="490"/>
      <c r="P126" s="486"/>
      <c r="Q126" s="486"/>
      <c r="R126" s="486"/>
      <c r="S126" s="504"/>
      <c r="T126" s="490"/>
      <c r="U126" s="486"/>
      <c r="V126" s="486"/>
      <c r="W126" s="486"/>
      <c r="X126" s="486"/>
      <c r="Y126" s="490"/>
      <c r="Z126" s="486"/>
      <c r="AA126" s="486"/>
      <c r="AB126" s="486"/>
      <c r="AC126" s="504"/>
      <c r="AD126" s="486"/>
      <c r="AE126" s="523"/>
      <c r="AF126" s="203">
        <v>0</v>
      </c>
      <c r="AG126" s="492">
        <f>IF(($AF126)*OR($AF127)=0,SUM(INT($AF126)+INT($AF127)),SUM(INT($AF126)+INT($AF127))/2)</f>
        <v>0</v>
      </c>
      <c r="AH126" s="488"/>
      <c r="AI126" s="496"/>
      <c r="AJ126" s="202">
        <v>0</v>
      </c>
      <c r="AK126" s="492">
        <f>IF(($AJ126)*OR($AJ127)=0,SUM(INT($AJ126)+INT($AJ127)),SUM(INT($AJ126)+INT($AJ127))/2)</f>
        <v>0</v>
      </c>
      <c r="AL126" s="488"/>
      <c r="AM126" s="494"/>
      <c r="AN126" s="454">
        <v>0</v>
      </c>
      <c r="AO126" s="492">
        <f>IF(($AN126)*OR($AN127)=0,SUM(INT($AN126)+INT($AN127)),SUM(INT($AN126)+INT($AN127))/2)</f>
        <v>0</v>
      </c>
      <c r="AP126" s="494"/>
      <c r="AQ126" s="44"/>
      <c r="AR126" s="482">
        <f>AG126+AK126+AO126</f>
        <v>0</v>
      </c>
      <c r="AS126" s="198"/>
      <c r="AT126" s="484">
        <f>IF(($H126-$G126-$BC126)&lt;=$C$13,0,(((INT(((HOUR($H126-$G126-$C$13)*3600)+(MINUTE($H126-$G126-$C$13)*60)+SECOND($H126-$G126-$C$13)-1)/($C$14*60)))+1)*-1))</f>
        <v>0</v>
      </c>
      <c r="AU126" s="199"/>
      <c r="AV126" s="500">
        <f>IF($J$30=J126,1,0)+IF($K$30=K126,1,0)+IF($L$30=L126,1,0)+IF($M$30=M126,1,0)+IF($N$30=N126,1,0)+IF($O$30=O126,1,0)+IF($P$30=P126,1,0)+IF($Q$30=Q126,1,0)+IF($R$30=R126,1,0)+IF($S$30=S126,1,0)+IF($T$30=T126,1,0)+IF($U$30=U126,1,0)+IF($V$30=V126,1,0)+IF($W$30=W126,1,0)+IF($X$30=X126,1,0)+IF($Y$30=Y126,1,0)+IF($Z$30=Z126,1,0)+IF($AA$30=AA126,1,0)+IF($AB$30=AB126,1,0)+IF($AC$30=AC126,1,0)+IF($AD$30=AD126,1,0)+IF($AE$30=AE126,1,0)+IF($AH$30=AH126,1,0)+IF($AI$30=AI126,1,0)+IF($AL$30=AL126,1,0)+IF($AM$30=AM126,1,0)+IF($AP$30=AP126,1,0)+AT126</f>
        <v>0</v>
      </c>
      <c r="AW126" s="502">
        <f>AR126+(IF($AH$30=$AH126,0,(IF($AH126="X",E$12,(IF($AH126=0,0,C$8))))))+(IF($AI$30=$AI126,0,(IF($AI126="X",E$12,(IF($AI126=0,0,C$8))))))+(IF($AL$30=$AL126,0,(IF($AL126="X",E$12,(IF($AL126=0,0,C$9))))))+(IF($AM$30=$AM126,0,(IF($AM126="X",E$12,(IF($AM126=0,0,C$9))))))+(IF($AP$30=$AP126,0,(IF($AP126="X",E$12,(IF($AP126=0,0,C$10))))))</f>
        <v>0</v>
      </c>
      <c r="AX126" s="64"/>
      <c r="AY126" s="546">
        <v>0</v>
      </c>
      <c r="BA126" s="106"/>
      <c r="BB126" s="482">
        <v>48</v>
      </c>
      <c r="BC126" s="533"/>
      <c r="BD126" s="534"/>
      <c r="BE126" s="211"/>
      <c r="BF126" s="537">
        <f>(IF($AH$30=$AH126,0,(IF($AH126="X",E$12,(IF($AH126=0,0,C$8))))))+(IF($AI$30=$AI126,0,(IF($AI126="X",E$12,(IF($AI126=0,0,C$8))))))+(IF($AL$30=$AL126,0,(IF($AL126="X",E$12,(IF($AL126=0,0,C$9))))))+(IF($AM$30=$AM126,0,(IF($AM126="X",E$12,(IF($AM126=0,0,C$9))))))+(IF($AP$30=$AP126,0,(IF($AP126="X",E$12,(IF($AP126=0,0,C$10))))))</f>
        <v>0</v>
      </c>
      <c r="BG126" s="538"/>
      <c r="BH126" s="210"/>
      <c r="BI126" s="537">
        <f>IF($J$30=J126,1,0)+IF($K$30=K126,1,0)+IF($L$30=L126,1,0)+IF($M$30=M126,1,0)+IF($N$30=N126,1,0)+IF($O$30=O126,1,0)+IF($P$30=P126,1,0)+IF($Q$30=Q126,1,0)+IF($R$30=R126,1,0)+IF($S$30=S126,1,0)+IF($T$30=T126,1,0)+IF($U$30=U126,1,0)+IF($V$30=V126,1,0)+IF($W$30=W126,1,0)+IF($X$30=X126,1,0)+IF($Y$30=Y126,1,0)+IF($Z$30=Z126,1,0)+IF($AA$30=AA126,1,0)+IF($AB$30=AB126,1,0)+IF($AC$30=AC126,1,0)+IF($AD$30=AD126,1,0)+IF($AE$30=AE126,1,0)</f>
        <v>0</v>
      </c>
      <c r="BJ126" s="538"/>
      <c r="BK126" s="210"/>
      <c r="BL126" s="537">
        <f>IF($AH$30=AH126,1,0)+IF($AI$30=AI126,1,0)+IF($AL$30=AL126,1,0)+IF($AM$30=AM126,1,0)+IF($AP$30=AP126,1,0)</f>
        <v>0</v>
      </c>
      <c r="BM126" s="538"/>
    </row>
    <row r="127" spans="1:65" ht="9.75" customHeight="1" outlineLevel="3">
      <c r="A127" s="499"/>
      <c r="B127" s="526"/>
      <c r="C127" s="528"/>
      <c r="D127" s="528"/>
      <c r="E127" s="530"/>
      <c r="F127" s="530"/>
      <c r="G127" s="532"/>
      <c r="H127" s="507"/>
      <c r="I127" s="233"/>
      <c r="J127" s="509"/>
      <c r="K127" s="487"/>
      <c r="L127" s="487"/>
      <c r="M127" s="487"/>
      <c r="N127" s="505"/>
      <c r="O127" s="491"/>
      <c r="P127" s="487"/>
      <c r="Q127" s="487"/>
      <c r="R127" s="487"/>
      <c r="S127" s="505"/>
      <c r="T127" s="491"/>
      <c r="U127" s="487"/>
      <c r="V127" s="487"/>
      <c r="W127" s="487"/>
      <c r="X127" s="487"/>
      <c r="Y127" s="491"/>
      <c r="Z127" s="487"/>
      <c r="AA127" s="487"/>
      <c r="AB127" s="487"/>
      <c r="AC127" s="505"/>
      <c r="AD127" s="487"/>
      <c r="AE127" s="524"/>
      <c r="AF127" s="203">
        <v>0</v>
      </c>
      <c r="AG127" s="493"/>
      <c r="AH127" s="489"/>
      <c r="AI127" s="497"/>
      <c r="AJ127" s="202">
        <v>0</v>
      </c>
      <c r="AK127" s="493"/>
      <c r="AL127" s="489"/>
      <c r="AM127" s="495"/>
      <c r="AN127" s="454">
        <v>0</v>
      </c>
      <c r="AO127" s="493"/>
      <c r="AP127" s="495"/>
      <c r="AQ127" s="44"/>
      <c r="AR127" s="483"/>
      <c r="AS127" s="198"/>
      <c r="AT127" s="485"/>
      <c r="AU127" s="199"/>
      <c r="AV127" s="501"/>
      <c r="AW127" s="503"/>
      <c r="AX127" s="64"/>
      <c r="AY127" s="546"/>
      <c r="BA127" s="106"/>
      <c r="BB127" s="483"/>
      <c r="BC127" s="535"/>
      <c r="BD127" s="536"/>
      <c r="BE127" s="211"/>
      <c r="BF127" s="539"/>
      <c r="BG127" s="540"/>
      <c r="BH127" s="210"/>
      <c r="BI127" s="539"/>
      <c r="BJ127" s="540"/>
      <c r="BK127" s="210"/>
      <c r="BL127" s="539"/>
      <c r="BM127" s="540"/>
    </row>
    <row r="128" spans="1:65" ht="9.75" customHeight="1" outlineLevel="3">
      <c r="A128" s="498">
        <v>49</v>
      </c>
      <c r="B128" s="525"/>
      <c r="C128" s="527"/>
      <c r="D128" s="527"/>
      <c r="E128" s="529"/>
      <c r="F128" s="529"/>
      <c r="G128" s="531"/>
      <c r="H128" s="506"/>
      <c r="I128" s="233"/>
      <c r="J128" s="508"/>
      <c r="K128" s="486"/>
      <c r="L128" s="486"/>
      <c r="M128" s="486"/>
      <c r="N128" s="504"/>
      <c r="O128" s="490"/>
      <c r="P128" s="486"/>
      <c r="Q128" s="486"/>
      <c r="R128" s="486"/>
      <c r="S128" s="504"/>
      <c r="T128" s="490"/>
      <c r="U128" s="486"/>
      <c r="V128" s="486"/>
      <c r="W128" s="486"/>
      <c r="X128" s="486"/>
      <c r="Y128" s="490"/>
      <c r="Z128" s="486"/>
      <c r="AA128" s="486"/>
      <c r="AB128" s="486"/>
      <c r="AC128" s="504"/>
      <c r="AD128" s="490"/>
      <c r="AE128" s="523"/>
      <c r="AF128" s="203">
        <v>0</v>
      </c>
      <c r="AG128" s="492">
        <f>IF(($AF128)*OR($AF129)=0,SUM(INT($AF128)+INT($AF129)),SUM(INT($AF128)+INT($AF129))/2)</f>
        <v>0</v>
      </c>
      <c r="AH128" s="488"/>
      <c r="AI128" s="496"/>
      <c r="AJ128" s="202">
        <v>0</v>
      </c>
      <c r="AK128" s="492">
        <f>IF(($AJ128)*OR($AJ129)=0,SUM(INT($AJ128)+INT($AJ129)),SUM(INT($AJ128)+INT($AJ129))/2)</f>
        <v>0</v>
      </c>
      <c r="AL128" s="488"/>
      <c r="AM128" s="494"/>
      <c r="AN128" s="454">
        <v>0</v>
      </c>
      <c r="AO128" s="492">
        <f>IF(($AN128)*OR($AN129)=0,SUM(INT($AN128)+INT($AN129)),SUM(INT($AN128)+INT($AN129))/2)</f>
        <v>0</v>
      </c>
      <c r="AP128" s="494"/>
      <c r="AQ128" s="44"/>
      <c r="AR128" s="482">
        <f>AG128+AK128+AO128</f>
        <v>0</v>
      </c>
      <c r="AS128" s="198"/>
      <c r="AT128" s="484">
        <f>IF(($H128-$G128-$BC128)&lt;=$C$13,0,(((INT(((HOUR($H128-$G128-$C$13)*3600)+(MINUTE($H128-$G128-$C$13)*60)+SECOND($H128-$G128-$C$13)-1)/($C$14*60)))+1)*-1))</f>
        <v>0</v>
      </c>
      <c r="AU128" s="199"/>
      <c r="AV128" s="500">
        <f>IF($J$30=J128,1,0)+IF($K$30=K128,1,0)+IF($L$30=L128,1,0)+IF($M$30=M128,1,0)+IF($N$30=N128,1,0)+IF($O$30=O128,1,0)+IF($P$30=P128,1,0)+IF($Q$30=Q128,1,0)+IF($R$30=R128,1,0)+IF($S$30=S128,1,0)+IF($T$30=T128,1,0)+IF($U$30=U128,1,0)+IF($V$30=V128,1,0)+IF($W$30=W128,1,0)+IF($X$30=X128,1,0)+IF($Y$30=Y128,1,0)+IF($Z$30=Z128,1,0)+IF($AA$30=AA128,1,0)+IF($AB$30=AB128,1,0)+IF($AC$30=AC128,1,0)+IF($AD$30=AD128,1,0)+IF($AE$30=AE128,1,0)+IF($AH$30=AH128,1,0)+IF($AI$30=AI128,1,0)+IF($AL$30=AL128,1,0)+IF($AM$30=AM128,1,0)+IF($AP$30=AP128,1,0)+AT128</f>
        <v>0</v>
      </c>
      <c r="AW128" s="502">
        <f>AR128+(IF($AH$30=$AH128,0,(IF($AH128="X",E$12,(IF($AH128=0,0,C$8))))))+(IF($AI$30=$AI128,0,(IF($AI128="X",E$12,(IF($AI128=0,0,C$8))))))+(IF($AL$30=$AL128,0,(IF($AL128="X",E$12,(IF($AL128=0,0,C$9))))))+(IF($AM$30=$AM128,0,(IF($AM128="X",E$12,(IF($AM128=0,0,C$9))))))+(IF($AP$30=$AP128,0,(IF($AP128="X",E$12,(IF($AP128=0,0,C$10))))))</f>
        <v>0</v>
      </c>
      <c r="AX128" s="64"/>
      <c r="AY128" s="546">
        <v>0</v>
      </c>
      <c r="BA128" s="106"/>
      <c r="BB128" s="482">
        <v>49</v>
      </c>
      <c r="BC128" s="533"/>
      <c r="BD128" s="534"/>
      <c r="BE128" s="211"/>
      <c r="BF128" s="537">
        <f>(IF($AH$30=$AH128,0,(IF($AH128="X",E$12,(IF($AH128=0,0,C$8))))))+(IF($AI$30=$AI128,0,(IF($AI128="X",E$12,(IF($AI128=0,0,C$8))))))+(IF($AL$30=$AL128,0,(IF($AL128="X",E$12,(IF($AL128=0,0,C$9))))))+(IF($AM$30=$AM128,0,(IF($AM128="X",E$12,(IF($AM128=0,0,C$9))))))+(IF($AP$30=$AP128,0,(IF($AP128="X",E$12,(IF($AP128=0,0,C$10))))))</f>
        <v>0</v>
      </c>
      <c r="BG128" s="538"/>
      <c r="BH128" s="210"/>
      <c r="BI128" s="537">
        <f>IF($J$30=J128,1,0)+IF($K$30=K128,1,0)+IF($L$30=L128,1,0)+IF($M$30=M128,1,0)+IF($N$30=N128,1,0)+IF($O$30=O128,1,0)+IF($P$30=P128,1,0)+IF($Q$30=Q128,1,0)+IF($R$30=R128,1,0)+IF($S$30=S128,1,0)+IF($T$30=T128,1,0)+IF($U$30=U128,1,0)+IF($V$30=V128,1,0)+IF($W$30=W128,1,0)+IF($X$30=X128,1,0)+IF($Y$30=Y128,1,0)+IF($Z$30=Z128,1,0)+IF($AA$30=AA128,1,0)+IF($AB$30=AB128,1,0)+IF($AC$30=AC128,1,0)+IF($AD$30=AD128,1,0)+IF($AE$30=AE128,1,0)</f>
        <v>0</v>
      </c>
      <c r="BJ128" s="538"/>
      <c r="BK128" s="210"/>
      <c r="BL128" s="537">
        <f>IF($AH$30=AH128,1,0)+IF($AI$30=AI128,1,0)+IF($AL$30=AL128,1,0)+IF($AM$30=AM128,1,0)+IF($AP$30=AP128,1,0)</f>
        <v>0</v>
      </c>
      <c r="BM128" s="538"/>
    </row>
    <row r="129" spans="1:65" ht="9.75" customHeight="1" outlineLevel="3">
      <c r="A129" s="499"/>
      <c r="B129" s="526"/>
      <c r="C129" s="528"/>
      <c r="D129" s="528"/>
      <c r="E129" s="530"/>
      <c r="F129" s="530"/>
      <c r="G129" s="532"/>
      <c r="H129" s="507"/>
      <c r="I129" s="233"/>
      <c r="J129" s="509"/>
      <c r="K129" s="487"/>
      <c r="L129" s="487"/>
      <c r="M129" s="487"/>
      <c r="N129" s="505"/>
      <c r="O129" s="491"/>
      <c r="P129" s="487"/>
      <c r="Q129" s="487"/>
      <c r="R129" s="487"/>
      <c r="S129" s="505"/>
      <c r="T129" s="491"/>
      <c r="U129" s="487"/>
      <c r="V129" s="487"/>
      <c r="W129" s="487"/>
      <c r="X129" s="487"/>
      <c r="Y129" s="491"/>
      <c r="Z129" s="487"/>
      <c r="AA129" s="487"/>
      <c r="AB129" s="487"/>
      <c r="AC129" s="505"/>
      <c r="AD129" s="491"/>
      <c r="AE129" s="524"/>
      <c r="AF129" s="203">
        <v>0</v>
      </c>
      <c r="AG129" s="493"/>
      <c r="AH129" s="489"/>
      <c r="AI129" s="497"/>
      <c r="AJ129" s="202">
        <v>0</v>
      </c>
      <c r="AK129" s="493"/>
      <c r="AL129" s="489"/>
      <c r="AM129" s="495"/>
      <c r="AN129" s="454">
        <v>0</v>
      </c>
      <c r="AO129" s="493"/>
      <c r="AP129" s="495"/>
      <c r="AQ129" s="44"/>
      <c r="AR129" s="483"/>
      <c r="AS129" s="198"/>
      <c r="AT129" s="485"/>
      <c r="AU129" s="199"/>
      <c r="AV129" s="501"/>
      <c r="AW129" s="503"/>
      <c r="AX129" s="64"/>
      <c r="AY129" s="546"/>
      <c r="BA129" s="106"/>
      <c r="BB129" s="483"/>
      <c r="BC129" s="535"/>
      <c r="BD129" s="536"/>
      <c r="BE129" s="211"/>
      <c r="BF129" s="539"/>
      <c r="BG129" s="540"/>
      <c r="BH129" s="210"/>
      <c r="BI129" s="539"/>
      <c r="BJ129" s="540"/>
      <c r="BK129" s="210"/>
      <c r="BL129" s="539"/>
      <c r="BM129" s="540"/>
    </row>
    <row r="130" spans="1:65" ht="9.75" customHeight="1" outlineLevel="3">
      <c r="A130" s="498">
        <v>50</v>
      </c>
      <c r="B130" s="525"/>
      <c r="C130" s="527"/>
      <c r="D130" s="527"/>
      <c r="E130" s="529"/>
      <c r="F130" s="529"/>
      <c r="G130" s="531"/>
      <c r="H130" s="506"/>
      <c r="I130" s="233"/>
      <c r="J130" s="508"/>
      <c r="K130" s="486"/>
      <c r="L130" s="486"/>
      <c r="M130" s="486"/>
      <c r="N130" s="504"/>
      <c r="O130" s="490"/>
      <c r="P130" s="486"/>
      <c r="Q130" s="486"/>
      <c r="R130" s="486"/>
      <c r="S130" s="504"/>
      <c r="T130" s="490"/>
      <c r="U130" s="486"/>
      <c r="V130" s="486"/>
      <c r="W130" s="486"/>
      <c r="X130" s="486"/>
      <c r="Y130" s="490"/>
      <c r="Z130" s="486"/>
      <c r="AA130" s="486"/>
      <c r="AB130" s="486"/>
      <c r="AC130" s="504"/>
      <c r="AD130" s="486"/>
      <c r="AE130" s="523"/>
      <c r="AF130" s="202">
        <v>0</v>
      </c>
      <c r="AG130" s="492">
        <f>IF(($AF130)*OR($AF131)=0,SUM(INT($AF130)+INT($AF131)),SUM(INT($AF130)+INT($AF131))/2)</f>
        <v>0</v>
      </c>
      <c r="AH130" s="488"/>
      <c r="AI130" s="496"/>
      <c r="AJ130" s="202">
        <v>0</v>
      </c>
      <c r="AK130" s="492">
        <f>IF(($AJ130)*OR($AJ131)=0,SUM(INT($AJ130)+INT($AJ131)),SUM(INT($AJ130)+INT($AJ131))/2)</f>
        <v>0</v>
      </c>
      <c r="AL130" s="488"/>
      <c r="AM130" s="494"/>
      <c r="AN130" s="454">
        <v>0</v>
      </c>
      <c r="AO130" s="492">
        <f>IF(($AN130)*OR($AN131)=0,SUM(INT($AN130)+INT($AN131)),SUM(INT($AN130)+INT($AN131))/2)</f>
        <v>0</v>
      </c>
      <c r="AP130" s="494"/>
      <c r="AQ130" s="44"/>
      <c r="AR130" s="482">
        <f>AG130+AK130+AO130</f>
        <v>0</v>
      </c>
      <c r="AS130" s="198"/>
      <c r="AT130" s="484">
        <f>IF(($H130-$G130-$BC130)&lt;=$C$13,0,(((INT(((HOUR($H130-$G130-$C$13)*3600)+(MINUTE($H130-$G130-$C$13)*60)+SECOND($H130-$G130-$C$13)-1)/($C$14*60)))+1)*-1))</f>
        <v>0</v>
      </c>
      <c r="AU130" s="199"/>
      <c r="AV130" s="500">
        <f>IF($J$30=J130,1,0)+IF($K$30=K130,1,0)+IF($L$30=L130,1,0)+IF($M$30=M130,1,0)+IF($N$30=N130,1,0)+IF($O$30=O130,1,0)+IF($P$30=P130,1,0)+IF($Q$30=Q130,1,0)+IF($R$30=R130,1,0)+IF($S$30=S130,1,0)+IF($T$30=T130,1,0)+IF($U$30=U130,1,0)+IF($V$30=V130,1,0)+IF($W$30=W130,1,0)+IF($X$30=X130,1,0)+IF($Y$30=Y130,1,0)+IF($Z$30=Z130,1,0)+IF($AA$30=AA130,1,0)+IF($AB$30=AB130,1,0)+IF($AC$30=AC130,1,0)+IF($AD$30=AD130,1,0)+IF($AE$30=AE130,1,0)+IF($AH$30=AH130,1,0)+IF($AI$30=AI130,1,0)+IF($AL$30=AL130,1,0)+IF($AM$30=AM130,1,0)+IF($AP$30=AP130,1,0)+AT130</f>
        <v>0</v>
      </c>
      <c r="AW130" s="502">
        <f>AR130+(IF($AH$30=$AH130,0,(IF($AH130="X",E$12,(IF($AH130=0,0,C$8))))))+(IF($AI$30=$AI130,0,(IF($AI130="X",E$12,(IF($AI130=0,0,C$8))))))+(IF($AL$30=$AL130,0,(IF($AL130="X",E$12,(IF($AL130=0,0,C$9))))))+(IF($AM$30=$AM130,0,(IF($AM130="X",E$12,(IF($AM130=0,0,C$9))))))+(IF($AP$30=$AP130,0,(IF($AP130="X",E$12,(IF($AP130=0,0,C$10))))))</f>
        <v>0</v>
      </c>
      <c r="AX130" s="64"/>
      <c r="AY130" s="546">
        <v>0</v>
      </c>
      <c r="BA130" s="106"/>
      <c r="BB130" s="482">
        <v>50</v>
      </c>
      <c r="BC130" s="533">
        <v>2.3148148148148147E-05</v>
      </c>
      <c r="BD130" s="534"/>
      <c r="BE130" s="211"/>
      <c r="BF130" s="537">
        <f>(IF($AH$30=$AH130,0,(IF($AH130="X",E$12,(IF($AH130=0,0,C$8))))))+(IF($AI$30=$AI130,0,(IF($AI130="X",E$12,(IF($AI130=0,0,C$8))))))+(IF($AL$30=$AL130,0,(IF($AL130="X",E$12,(IF($AL130=0,0,C$9))))))+(IF($AM$30=$AM130,0,(IF($AM130="X",E$12,(IF($AM130=0,0,C$9))))))+(IF($AP$30=$AP130,0,(IF($AP130="X",E$12,(IF($AP130=0,0,C$10))))))</f>
        <v>0</v>
      </c>
      <c r="BG130" s="538"/>
      <c r="BH130" s="210"/>
      <c r="BI130" s="537">
        <f>IF($J$30=J130,1,0)+IF($K$30=K130,1,0)+IF($L$30=L130,1,0)+IF($M$30=M130,1,0)+IF($N$30=N130,1,0)+IF($O$30=O130,1,0)+IF($P$30=P130,1,0)+IF($Q$30=Q130,1,0)+IF($R$30=R130,1,0)+IF($S$30=S130,1,0)+IF($T$30=T130,1,0)+IF($U$30=U130,1,0)+IF($V$30=V130,1,0)+IF($W$30=W130,1,0)+IF($X$30=X130,1,0)+IF($Y$30=Y130,1,0)+IF($Z$30=Z130,1,0)+IF($AA$30=AA130,1,0)+IF($AB$30=AB130,1,0)+IF($AC$30=AC130,1,0)+IF($AD$30=AD130,1,0)+IF($AE$30=AE130,1,0)</f>
        <v>0</v>
      </c>
      <c r="BJ130" s="538"/>
      <c r="BK130" s="210"/>
      <c r="BL130" s="537">
        <f>IF($AH$30=AH130,1,0)+IF($AI$30=AI130,1,0)+IF($AL$30=AL130,1,0)+IF($AM$30=AM130,1,0)+IF($AP$30=AP130,1,0)</f>
        <v>0</v>
      </c>
      <c r="BM130" s="538"/>
    </row>
    <row r="131" spans="1:93" s="3" customFormat="1" ht="9.75" customHeight="1" outlineLevel="3" thickBot="1">
      <c r="A131" s="598"/>
      <c r="B131" s="599"/>
      <c r="C131" s="600"/>
      <c r="D131" s="600"/>
      <c r="E131" s="601"/>
      <c r="F131" s="601"/>
      <c r="G131" s="602"/>
      <c r="H131" s="603"/>
      <c r="I131" s="233"/>
      <c r="J131" s="509"/>
      <c r="K131" s="487"/>
      <c r="L131" s="487"/>
      <c r="M131" s="487"/>
      <c r="N131" s="505"/>
      <c r="O131" s="491"/>
      <c r="P131" s="487"/>
      <c r="Q131" s="487"/>
      <c r="R131" s="487"/>
      <c r="S131" s="505"/>
      <c r="T131" s="491"/>
      <c r="U131" s="487"/>
      <c r="V131" s="487"/>
      <c r="W131" s="487"/>
      <c r="X131" s="487"/>
      <c r="Y131" s="491"/>
      <c r="Z131" s="487"/>
      <c r="AA131" s="487"/>
      <c r="AB131" s="487"/>
      <c r="AC131" s="505"/>
      <c r="AD131" s="487"/>
      <c r="AE131" s="524"/>
      <c r="AF131" s="203">
        <v>0</v>
      </c>
      <c r="AG131" s="493"/>
      <c r="AH131" s="489"/>
      <c r="AI131" s="497"/>
      <c r="AJ131" s="204">
        <v>0</v>
      </c>
      <c r="AK131" s="604"/>
      <c r="AL131" s="605"/>
      <c r="AM131" s="606"/>
      <c r="AN131" s="204">
        <v>0</v>
      </c>
      <c r="AO131" s="610"/>
      <c r="AP131" s="606"/>
      <c r="AQ131" s="44"/>
      <c r="AR131" s="611"/>
      <c r="AS131" s="198"/>
      <c r="AT131" s="612"/>
      <c r="AU131" s="199"/>
      <c r="AV131" s="607"/>
      <c r="AW131" s="608"/>
      <c r="AX131" s="64"/>
      <c r="AY131" s="609"/>
      <c r="BA131" s="106"/>
      <c r="BB131" s="483"/>
      <c r="BC131" s="535"/>
      <c r="BD131" s="536"/>
      <c r="BE131" s="211"/>
      <c r="BF131" s="539"/>
      <c r="BG131" s="540"/>
      <c r="BH131" s="210"/>
      <c r="BI131" s="539"/>
      <c r="BJ131" s="540"/>
      <c r="BK131" s="210"/>
      <c r="BL131" s="539"/>
      <c r="BM131" s="540"/>
      <c r="CO131"/>
    </row>
    <row r="132" spans="2:96" ht="12.75" customHeight="1" outlineLevel="3" thickTop="1">
      <c r="B132" s="142" t="s">
        <v>424</v>
      </c>
      <c r="BA132" s="106"/>
      <c r="BB132" s="106"/>
      <c r="CR132" s="14"/>
    </row>
    <row r="133" spans="1:96" ht="12.75" customHeight="1" outlineLevel="3">
      <c r="A133" s="19"/>
      <c r="B133" s="27" t="s">
        <v>15</v>
      </c>
      <c r="C133" s="58"/>
      <c r="D133" s="58"/>
      <c r="E133" s="58"/>
      <c r="F133" s="58"/>
      <c r="G133" s="19"/>
      <c r="H133" s="450"/>
      <c r="I133" s="20"/>
      <c r="J133" s="30"/>
      <c r="K133" s="19"/>
      <c r="L133" s="19"/>
      <c r="M133" s="19"/>
      <c r="N133" s="19"/>
      <c r="O133" s="19"/>
      <c r="P133" s="19"/>
      <c r="Q133" s="19"/>
      <c r="R133" s="19"/>
      <c r="S133" s="19"/>
      <c r="T133" s="19"/>
      <c r="U133" s="19"/>
      <c r="V133" s="30"/>
      <c r="W133" s="30"/>
      <c r="X133" s="30"/>
      <c r="Y133" s="30"/>
      <c r="Z133" s="30"/>
      <c r="AA133" s="30"/>
      <c r="AB133" s="30"/>
      <c r="AC133" s="30"/>
      <c r="AD133" s="19"/>
      <c r="AE133" s="19"/>
      <c r="AF133" s="19"/>
      <c r="AG133" s="19"/>
      <c r="AH133" s="19"/>
      <c r="AI133" s="19"/>
      <c r="AJ133" s="19"/>
      <c r="AK133" s="19"/>
      <c r="AL133" s="19"/>
      <c r="AM133" s="19"/>
      <c r="AN133" s="19"/>
      <c r="AO133" s="19"/>
      <c r="AP133" s="19"/>
      <c r="AQ133" s="18"/>
      <c r="AR133" s="18"/>
      <c r="AS133" s="18"/>
      <c r="AT133" s="19"/>
      <c r="AU133" s="19"/>
      <c r="AV133" s="19"/>
      <c r="AW133" s="19"/>
      <c r="AY133" s="191"/>
      <c r="BA133" s="106"/>
      <c r="BB133" s="106"/>
      <c r="CR133" s="14"/>
    </row>
    <row r="134" spans="2:54" ht="12.75" customHeight="1" outlineLevel="3">
      <c r="B134" s="15"/>
      <c r="C134" s="134"/>
      <c r="D134" s="57"/>
      <c r="E134" s="134" t="s">
        <v>46</v>
      </c>
      <c r="F134" s="57"/>
      <c r="G134" s="35"/>
      <c r="H134" s="121">
        <f>COUNTA(B32:B132)-1</f>
        <v>4</v>
      </c>
      <c r="J134" s="29"/>
      <c r="BA134" s="106"/>
      <c r="BB134" s="106"/>
    </row>
    <row r="135" spans="2:96" ht="12.75" customHeight="1" outlineLevel="3">
      <c r="B135" s="9"/>
      <c r="C135" s="122"/>
      <c r="D135" s="122"/>
      <c r="E135" s="122" t="s">
        <v>16</v>
      </c>
      <c r="F135" s="122"/>
      <c r="G135" s="123"/>
      <c r="H135" s="451"/>
      <c r="J135" s="66">
        <f aca="true" t="shared" si="0" ref="J135:AC135">COUNTIF(J32:J132,J30)</f>
        <v>0</v>
      </c>
      <c r="K135" s="31">
        <f t="shared" si="0"/>
        <v>0</v>
      </c>
      <c r="L135" s="31">
        <f t="shared" si="0"/>
        <v>0</v>
      </c>
      <c r="M135" s="31">
        <f t="shared" si="0"/>
        <v>0</v>
      </c>
      <c r="N135" s="31">
        <f t="shared" si="0"/>
        <v>0</v>
      </c>
      <c r="O135" s="31">
        <f t="shared" si="0"/>
        <v>0</v>
      </c>
      <c r="P135" s="31">
        <f t="shared" si="0"/>
        <v>0</v>
      </c>
      <c r="Q135" s="31">
        <f t="shared" si="0"/>
        <v>0</v>
      </c>
      <c r="R135" s="31">
        <f t="shared" si="0"/>
        <v>0</v>
      </c>
      <c r="S135" s="31">
        <f t="shared" si="0"/>
        <v>0</v>
      </c>
      <c r="T135" s="31">
        <f t="shared" si="0"/>
        <v>0</v>
      </c>
      <c r="U135" s="31">
        <f t="shared" si="0"/>
        <v>0</v>
      </c>
      <c r="V135" s="31">
        <f t="shared" si="0"/>
        <v>0</v>
      </c>
      <c r="W135" s="31">
        <f t="shared" si="0"/>
        <v>0</v>
      </c>
      <c r="X135" s="66">
        <f t="shared" si="0"/>
        <v>0</v>
      </c>
      <c r="Y135" s="172">
        <f t="shared" si="0"/>
        <v>0</v>
      </c>
      <c r="Z135" s="31">
        <f t="shared" si="0"/>
        <v>0</v>
      </c>
      <c r="AA135" s="31">
        <f t="shared" si="0"/>
        <v>0</v>
      </c>
      <c r="AB135" s="31">
        <f t="shared" si="0"/>
        <v>0</v>
      </c>
      <c r="AC135" s="31">
        <f t="shared" si="0"/>
        <v>0</v>
      </c>
      <c r="AD135" s="66">
        <f>COUNTIF(AD32:AD132,AI30)</f>
        <v>0</v>
      </c>
      <c r="AE135" s="66">
        <f>COUNTIF(AE32:AE132,AJ29)</f>
        <v>0</v>
      </c>
      <c r="AG135" s="135"/>
      <c r="AH135" s="31">
        <f>COUNTIF(AH31:AH132,AH30)</f>
        <v>0</v>
      </c>
      <c r="AI135" s="66">
        <f>COUNTIF(AI31:AI132,AI30)</f>
        <v>0</v>
      </c>
      <c r="AJ135" s="32"/>
      <c r="AK135" s="135"/>
      <c r="AL135" s="31">
        <f>COUNTIF(AL31:AL132,AL30)</f>
        <v>0</v>
      </c>
      <c r="AM135" s="31">
        <f>COUNTIF(AM31:AM132,AM29)</f>
        <v>0</v>
      </c>
      <c r="AN135" s="32"/>
      <c r="AO135" s="135"/>
      <c r="AP135" s="66">
        <f>COUNTIF(AP31:AP132,AP29)</f>
        <v>0</v>
      </c>
      <c r="AQ135" s="11"/>
      <c r="AR135" s="11"/>
      <c r="BA135" s="106"/>
      <c r="BB135" s="106"/>
      <c r="CR135" s="14"/>
    </row>
    <row r="136" spans="2:54" ht="12.75" customHeight="1" outlineLevel="3">
      <c r="B136" s="9"/>
      <c r="C136" s="122"/>
      <c r="D136" s="122"/>
      <c r="E136" s="122" t="s">
        <v>17</v>
      </c>
      <c r="F136" s="122"/>
      <c r="G136" s="123"/>
      <c r="H136" s="451"/>
      <c r="J136" s="120">
        <f aca="true" t="shared" si="1" ref="J136:AE136">COUNTA(J32:J132)</f>
        <v>0</v>
      </c>
      <c r="K136" s="118">
        <f t="shared" si="1"/>
        <v>0</v>
      </c>
      <c r="L136" s="118">
        <f t="shared" si="1"/>
        <v>0</v>
      </c>
      <c r="M136" s="118">
        <f t="shared" si="1"/>
        <v>0</v>
      </c>
      <c r="N136" s="118">
        <f t="shared" si="1"/>
        <v>0</v>
      </c>
      <c r="O136" s="118">
        <f t="shared" si="1"/>
        <v>0</v>
      </c>
      <c r="P136" s="118">
        <f t="shared" si="1"/>
        <v>0</v>
      </c>
      <c r="Q136" s="118">
        <f t="shared" si="1"/>
        <v>0</v>
      </c>
      <c r="R136" s="118">
        <f t="shared" si="1"/>
        <v>0</v>
      </c>
      <c r="S136" s="118">
        <f t="shared" si="1"/>
        <v>0</v>
      </c>
      <c r="T136" s="118">
        <f t="shared" si="1"/>
        <v>0</v>
      </c>
      <c r="U136" s="118">
        <f t="shared" si="1"/>
        <v>0</v>
      </c>
      <c r="V136" s="120">
        <f t="shared" si="1"/>
        <v>0</v>
      </c>
      <c r="W136" s="120">
        <f t="shared" si="1"/>
        <v>0</v>
      </c>
      <c r="X136" s="189">
        <f t="shared" si="1"/>
        <v>0</v>
      </c>
      <c r="Y136" s="119">
        <f t="shared" si="1"/>
        <v>0</v>
      </c>
      <c r="Z136" s="119">
        <f t="shared" si="1"/>
        <v>0</v>
      </c>
      <c r="AA136" s="119">
        <f t="shared" si="1"/>
        <v>0</v>
      </c>
      <c r="AB136" s="119">
        <f t="shared" si="1"/>
        <v>0</v>
      </c>
      <c r="AC136" s="119">
        <f t="shared" si="1"/>
        <v>0</v>
      </c>
      <c r="AD136" s="120">
        <f t="shared" si="1"/>
        <v>0</v>
      </c>
      <c r="AE136" s="120">
        <f t="shared" si="1"/>
        <v>0</v>
      </c>
      <c r="AG136" s="135"/>
      <c r="AH136" s="118">
        <f>COUNTA(AH31:AH132)</f>
        <v>0</v>
      </c>
      <c r="AI136" s="120">
        <f>COUNTA(AI31:AI132)</f>
        <v>0</v>
      </c>
      <c r="AJ136" s="32"/>
      <c r="AK136" s="135"/>
      <c r="AL136" s="118">
        <f>COUNTA(AL31:AL132)</f>
        <v>0</v>
      </c>
      <c r="AM136" s="32">
        <f>COUNTA(AM31:AM132)</f>
        <v>0</v>
      </c>
      <c r="AN136" s="32"/>
      <c r="AO136" s="135"/>
      <c r="AP136" s="196">
        <f>COUNTA(AP31:AP132)</f>
        <v>0</v>
      </c>
      <c r="AQ136" s="11"/>
      <c r="AR136" s="11"/>
      <c r="BA136" s="106"/>
      <c r="BB136" s="106"/>
    </row>
    <row r="137" spans="2:54" ht="12.75" customHeight="1" outlineLevel="3">
      <c r="B137" s="9"/>
      <c r="C137" s="129"/>
      <c r="D137" s="129"/>
      <c r="E137" s="129" t="s">
        <v>18</v>
      </c>
      <c r="F137" s="129"/>
      <c r="G137" s="130"/>
      <c r="H137" s="451"/>
      <c r="J137" s="117" t="e">
        <f aca="true" t="shared" si="2" ref="J137:AE137">100*(J136-J135)/J136</f>
        <v>#DIV/0!</v>
      </c>
      <c r="K137" s="116" t="e">
        <f t="shared" si="2"/>
        <v>#DIV/0!</v>
      </c>
      <c r="L137" s="116" t="e">
        <f t="shared" si="2"/>
        <v>#DIV/0!</v>
      </c>
      <c r="M137" s="116" t="e">
        <f t="shared" si="2"/>
        <v>#DIV/0!</v>
      </c>
      <c r="N137" s="116" t="e">
        <f t="shared" si="2"/>
        <v>#DIV/0!</v>
      </c>
      <c r="O137" s="116" t="e">
        <f t="shared" si="2"/>
        <v>#DIV/0!</v>
      </c>
      <c r="P137" s="116" t="e">
        <f t="shared" si="2"/>
        <v>#DIV/0!</v>
      </c>
      <c r="Q137" s="116" t="e">
        <f t="shared" si="2"/>
        <v>#DIV/0!</v>
      </c>
      <c r="R137" s="116" t="e">
        <f t="shared" si="2"/>
        <v>#DIV/0!</v>
      </c>
      <c r="S137" s="116" t="e">
        <f t="shared" si="2"/>
        <v>#DIV/0!</v>
      </c>
      <c r="T137" s="116" t="e">
        <f t="shared" si="2"/>
        <v>#DIV/0!</v>
      </c>
      <c r="U137" s="116" t="e">
        <f t="shared" si="2"/>
        <v>#DIV/0!</v>
      </c>
      <c r="V137" s="116" t="e">
        <f t="shared" si="2"/>
        <v>#DIV/0!</v>
      </c>
      <c r="W137" s="116" t="e">
        <f t="shared" si="2"/>
        <v>#DIV/0!</v>
      </c>
      <c r="X137" s="117" t="e">
        <f t="shared" si="2"/>
        <v>#DIV/0!</v>
      </c>
      <c r="Y137" s="173" t="e">
        <f t="shared" si="2"/>
        <v>#DIV/0!</v>
      </c>
      <c r="Z137" s="116" t="e">
        <f t="shared" si="2"/>
        <v>#DIV/0!</v>
      </c>
      <c r="AA137" s="116" t="e">
        <f t="shared" si="2"/>
        <v>#DIV/0!</v>
      </c>
      <c r="AB137" s="116" t="e">
        <f t="shared" si="2"/>
        <v>#DIV/0!</v>
      </c>
      <c r="AC137" s="116" t="e">
        <f t="shared" si="2"/>
        <v>#DIV/0!</v>
      </c>
      <c r="AD137" s="117" t="e">
        <f t="shared" si="2"/>
        <v>#DIV/0!</v>
      </c>
      <c r="AE137" s="117" t="e">
        <f t="shared" si="2"/>
        <v>#DIV/0!</v>
      </c>
      <c r="AG137" s="136"/>
      <c r="AH137" s="115" t="e">
        <f>100*(AH136-AH135)/AH136</f>
        <v>#DIV/0!</v>
      </c>
      <c r="AI137" s="137" t="e">
        <f>100*(AI136-AI135)/AI136</f>
        <v>#DIV/0!</v>
      </c>
      <c r="AJ137" s="206"/>
      <c r="AK137" s="136"/>
      <c r="AL137" s="115" t="e">
        <f>100*(AL136-AL135)/AL136</f>
        <v>#DIV/0!</v>
      </c>
      <c r="AM137" s="197" t="e">
        <f>100*(AM136-AM135)/AM136</f>
        <v>#DIV/0!</v>
      </c>
      <c r="AN137" s="206"/>
      <c r="AO137" s="136"/>
      <c r="AP137" s="197" t="e">
        <f>100*(AP136-AP135)/AP136</f>
        <v>#DIV/0!</v>
      </c>
      <c r="AQ137" s="12"/>
      <c r="AR137" s="12"/>
      <c r="BA137" s="106"/>
      <c r="BB137" s="106"/>
    </row>
    <row r="138" spans="2:54" ht="12.75" customHeight="1" outlineLevel="3">
      <c r="B138" s="9"/>
      <c r="D138" s="59"/>
      <c r="E138" s="59"/>
      <c r="F138" s="59"/>
      <c r="G138" s="8"/>
      <c r="J138" s="33"/>
      <c r="K138" s="33"/>
      <c r="L138" s="33"/>
      <c r="M138" s="33"/>
      <c r="N138" s="33"/>
      <c r="O138" s="33"/>
      <c r="P138" s="33"/>
      <c r="Q138" s="33"/>
      <c r="R138" s="33"/>
      <c r="S138" s="33"/>
      <c r="T138" s="33"/>
      <c r="U138" s="33"/>
      <c r="V138" s="33"/>
      <c r="W138" s="33"/>
      <c r="X138" s="33"/>
      <c r="Y138" s="33"/>
      <c r="Z138" s="33"/>
      <c r="AA138" s="33"/>
      <c r="AB138" s="33"/>
      <c r="AC138" s="33"/>
      <c r="AD138" s="33"/>
      <c r="AE138" s="33"/>
      <c r="AG138" s="33"/>
      <c r="AH138" s="33"/>
      <c r="AI138" s="33"/>
      <c r="AJ138" s="33"/>
      <c r="AK138" s="33"/>
      <c r="AL138" s="33"/>
      <c r="AM138" s="33"/>
      <c r="AN138" s="33"/>
      <c r="AO138" s="33"/>
      <c r="AP138" s="33"/>
      <c r="AQ138" s="12"/>
      <c r="AR138" s="12"/>
      <c r="BA138" s="106"/>
      <c r="BB138" s="106"/>
    </row>
    <row r="139" spans="1:54" ht="12.75" customHeight="1" outlineLevel="3">
      <c r="A139" s="19"/>
      <c r="B139" s="27" t="s">
        <v>19</v>
      </c>
      <c r="C139" s="58"/>
      <c r="D139" s="58"/>
      <c r="E139" s="58"/>
      <c r="F139" s="58"/>
      <c r="G139" s="19"/>
      <c r="H139" s="450"/>
      <c r="I139" s="20"/>
      <c r="J139" s="30"/>
      <c r="K139" s="19"/>
      <c r="L139" s="19"/>
      <c r="M139" s="19"/>
      <c r="N139" s="19"/>
      <c r="O139" s="19"/>
      <c r="P139" s="19"/>
      <c r="Q139" s="19"/>
      <c r="R139" s="19"/>
      <c r="S139" s="19"/>
      <c r="T139" s="19"/>
      <c r="U139" s="19"/>
      <c r="V139" s="30"/>
      <c r="W139" s="30"/>
      <c r="X139" s="30"/>
      <c r="Y139" s="30"/>
      <c r="Z139" s="30"/>
      <c r="AA139" s="30"/>
      <c r="AB139" s="30"/>
      <c r="AC139" s="30"/>
      <c r="AD139" s="19"/>
      <c r="AE139" s="19"/>
      <c r="AF139" s="19"/>
      <c r="AG139" s="19"/>
      <c r="AH139" s="19"/>
      <c r="AI139" s="19"/>
      <c r="AJ139" s="19"/>
      <c r="AK139" s="19"/>
      <c r="AL139" s="19"/>
      <c r="AM139" s="19"/>
      <c r="AN139" s="19"/>
      <c r="AO139" s="19"/>
      <c r="AP139" s="19"/>
      <c r="AQ139" s="18"/>
      <c r="AR139" s="18"/>
      <c r="AS139" s="18"/>
      <c r="AT139" s="19"/>
      <c r="AU139" s="19"/>
      <c r="AV139" s="19"/>
      <c r="AW139" s="19"/>
      <c r="AY139" s="191"/>
      <c r="BA139" s="106"/>
      <c r="BB139" s="106"/>
    </row>
    <row r="140" spans="2:96" ht="12.75" customHeight="1" outlineLevel="3">
      <c r="B140" s="13"/>
      <c r="J140" s="34"/>
      <c r="V140" s="34"/>
      <c r="W140" s="34"/>
      <c r="X140" s="34"/>
      <c r="Y140" s="34"/>
      <c r="Z140" s="34"/>
      <c r="AA140" s="34"/>
      <c r="AB140" s="34"/>
      <c r="AC140" s="34"/>
      <c r="AD140" s="67"/>
      <c r="AG140" s="34"/>
      <c r="AH140" s="34"/>
      <c r="AI140" s="34"/>
      <c r="AJ140" s="34"/>
      <c r="AK140" s="34"/>
      <c r="AL140" s="34"/>
      <c r="AM140" s="34"/>
      <c r="AN140" s="34"/>
      <c r="AO140" s="34"/>
      <c r="AP140" s="34"/>
      <c r="BA140" s="106"/>
      <c r="BB140" s="106"/>
      <c r="CR140" s="14"/>
    </row>
    <row r="141" spans="2:96" ht="12.75" customHeight="1" outlineLevel="3">
      <c r="B141" s="22" t="s">
        <v>20</v>
      </c>
      <c r="J141" s="34"/>
      <c r="V141" s="34"/>
      <c r="W141" s="34"/>
      <c r="X141" s="34"/>
      <c r="Y141" s="34"/>
      <c r="Z141" s="34"/>
      <c r="AA141" s="34"/>
      <c r="AB141" s="34"/>
      <c r="AC141" s="34"/>
      <c r="AD141" s="67"/>
      <c r="AG141" s="34"/>
      <c r="AH141" s="34"/>
      <c r="AI141" s="34"/>
      <c r="AJ141" s="34"/>
      <c r="AK141" s="34"/>
      <c r="AL141" s="34"/>
      <c r="AM141" s="34"/>
      <c r="AN141" s="34"/>
      <c r="AO141" s="34"/>
      <c r="AP141" s="34"/>
      <c r="BA141" s="106"/>
      <c r="BB141" s="106"/>
      <c r="CR141" s="14"/>
    </row>
    <row r="142" spans="2:54" ht="12.75" customHeight="1" outlineLevel="3">
      <c r="B142" s="28" t="s">
        <v>21</v>
      </c>
      <c r="AP142" s="2"/>
      <c r="BA142" s="106"/>
      <c r="BB142" s="106"/>
    </row>
    <row r="143" spans="53:54" ht="12.75" customHeight="1" outlineLevel="3">
      <c r="BA143" s="106"/>
      <c r="BB143" s="106"/>
    </row>
    <row r="144" spans="53:54" ht="12.75" customHeight="1" outlineLevel="3">
      <c r="BA144" s="106"/>
      <c r="BB144" s="106"/>
    </row>
    <row r="145" spans="53:55" ht="12.75" customHeight="1" outlineLevel="3">
      <c r="BA145" s="106"/>
      <c r="BB145" s="106"/>
      <c r="BC145" s="180"/>
    </row>
    <row r="146" spans="53:55" ht="12.75" customHeight="1" outlineLevel="3">
      <c r="BA146" s="106"/>
      <c r="BB146" s="106"/>
      <c r="BC146" s="180"/>
    </row>
    <row r="147" spans="53:55" ht="12.75" customHeight="1" outlineLevel="3">
      <c r="BA147" s="106"/>
      <c r="BB147" s="106"/>
      <c r="BC147" s="180"/>
    </row>
    <row r="148" spans="53:58" ht="12.75" customHeight="1" outlineLevel="3">
      <c r="BA148" s="106"/>
      <c r="BB148" s="106"/>
      <c r="BC148" s="180"/>
      <c r="BF148" s="181"/>
    </row>
    <row r="149" spans="53:55" ht="12.75" customHeight="1" outlineLevel="3">
      <c r="BA149" s="106"/>
      <c r="BB149" s="106"/>
      <c r="BC149" s="180"/>
    </row>
    <row r="150" spans="53:56" ht="12.75" customHeight="1" outlineLevel="3">
      <c r="BA150" s="106"/>
      <c r="BB150" s="106"/>
      <c r="BD150" s="107"/>
    </row>
    <row r="151" spans="53:56" ht="12.75" customHeight="1" outlineLevel="3">
      <c r="BA151" s="106"/>
      <c r="BB151" s="106"/>
      <c r="BD151" s="107"/>
    </row>
    <row r="152" spans="53:56" ht="12.75" customHeight="1" outlineLevel="3">
      <c r="BA152" s="106"/>
      <c r="BB152" s="106"/>
      <c r="BD152" s="107"/>
    </row>
    <row r="153" spans="53:56" ht="12.75" customHeight="1" outlineLevel="3">
      <c r="BA153" s="106"/>
      <c r="BB153" s="106"/>
      <c r="BD153" s="107"/>
    </row>
    <row r="154" spans="53:56" ht="12.75" customHeight="1" outlineLevel="3">
      <c r="BA154" s="106"/>
      <c r="BB154" s="106"/>
      <c r="BD154" s="107"/>
    </row>
    <row r="155" spans="1:93" s="3" customFormat="1" ht="12.75" customHeight="1" outlineLevel="3">
      <c r="A155" s="1"/>
      <c r="B155"/>
      <c r="C155" s="9"/>
      <c r="D155" s="9"/>
      <c r="E155" s="9"/>
      <c r="F155" s="9"/>
      <c r="G155" s="1"/>
      <c r="H155" s="443"/>
      <c r="J155" s="2"/>
      <c r="K155" s="1"/>
      <c r="L155" s="1"/>
      <c r="M155" s="1"/>
      <c r="N155" s="1"/>
      <c r="O155" s="1"/>
      <c r="P155" s="1"/>
      <c r="Q155" s="1"/>
      <c r="R155" s="1"/>
      <c r="S155" s="1"/>
      <c r="T155" s="1"/>
      <c r="U155" s="1"/>
      <c r="V155" s="2"/>
      <c r="W155" s="2"/>
      <c r="X155" s="2"/>
      <c r="Y155" s="2"/>
      <c r="Z155" s="2"/>
      <c r="AA155" s="2"/>
      <c r="AB155" s="2"/>
      <c r="AC155" s="2"/>
      <c r="AD155" s="1"/>
      <c r="AE155" s="1"/>
      <c r="AF155" s="1"/>
      <c r="AG155" s="1"/>
      <c r="AH155" s="1"/>
      <c r="AI155" s="1"/>
      <c r="AJ155" s="1"/>
      <c r="AK155" s="1"/>
      <c r="AL155" s="1"/>
      <c r="AM155" s="1"/>
      <c r="AN155" s="1"/>
      <c r="AO155" s="1"/>
      <c r="AP155" s="1"/>
      <c r="AQ155"/>
      <c r="AR155"/>
      <c r="AS155"/>
      <c r="AT155" s="1"/>
      <c r="AU155" s="1"/>
      <c r="AV155" s="1"/>
      <c r="AW155" s="1"/>
      <c r="AX155" s="49"/>
      <c r="AY155" s="190"/>
      <c r="BA155" s="106"/>
      <c r="BB155" s="106"/>
      <c r="BD155" s="107"/>
      <c r="CO155"/>
    </row>
    <row r="156" spans="53:96" ht="12.75" customHeight="1" outlineLevel="3">
      <c r="BA156" s="106"/>
      <c r="BB156" s="106"/>
      <c r="CR156" s="14"/>
    </row>
    <row r="157" spans="53:96" ht="12.75" customHeight="1" outlineLevel="3">
      <c r="BA157" s="106"/>
      <c r="BB157" s="106"/>
      <c r="CR157" s="14"/>
    </row>
    <row r="158" spans="53:54" ht="12.75" customHeight="1" outlineLevel="3">
      <c r="BA158" s="106"/>
      <c r="BB158" s="106"/>
    </row>
    <row r="159" spans="53:96" ht="12.75" customHeight="1" outlineLevel="3">
      <c r="BA159" s="106"/>
      <c r="BB159" s="106"/>
      <c r="CR159" s="14"/>
    </row>
    <row r="160" spans="53:54" ht="12.75" customHeight="1" outlineLevel="3">
      <c r="BA160" s="106"/>
      <c r="BB160" s="106"/>
    </row>
    <row r="161" spans="53:54" ht="12.75" customHeight="1" outlineLevel="3">
      <c r="BA161" s="106"/>
      <c r="BB161" s="106"/>
    </row>
    <row r="162" spans="53:54" ht="12.75" customHeight="1" outlineLevel="3">
      <c r="BA162" s="106"/>
      <c r="BB162" s="106"/>
    </row>
    <row r="163" spans="53:54" ht="12.75" customHeight="1" outlineLevel="3">
      <c r="BA163" s="106"/>
      <c r="BB163" s="106"/>
    </row>
    <row r="164" spans="53:96" ht="12.75" customHeight="1" outlineLevel="3">
      <c r="BA164" s="106"/>
      <c r="BB164" s="106"/>
      <c r="CR164" s="14"/>
    </row>
    <row r="165" spans="53:96" ht="12.75" customHeight="1" outlineLevel="3">
      <c r="BA165" s="106"/>
      <c r="BB165" s="106"/>
      <c r="CR165" s="14"/>
    </row>
    <row r="166" spans="53:54" ht="12.75" customHeight="1" outlineLevel="3">
      <c r="BA166" s="106"/>
      <c r="BB166" s="106"/>
    </row>
    <row r="167" spans="53:54" ht="12.75" customHeight="1" outlineLevel="3">
      <c r="BA167" s="106"/>
      <c r="BB167" s="106"/>
    </row>
    <row r="168" spans="53:54" ht="12.75" customHeight="1" outlineLevel="3">
      <c r="BA168" s="106"/>
      <c r="BB168" s="106"/>
    </row>
    <row r="169" spans="53:55" ht="12.75" customHeight="1" outlineLevel="3">
      <c r="BA169" s="106"/>
      <c r="BB169" s="106"/>
      <c r="BC169" s="180"/>
    </row>
    <row r="170" spans="53:55" ht="12.75" customHeight="1" outlineLevel="3">
      <c r="BA170" s="106"/>
      <c r="BB170" s="106"/>
      <c r="BC170" s="180"/>
    </row>
    <row r="171" spans="53:55" ht="12.75" customHeight="1" outlineLevel="3">
      <c r="BA171" s="106"/>
      <c r="BB171" s="106"/>
      <c r="BC171" s="180"/>
    </row>
    <row r="172" ht="12.75" outlineLevel="3"/>
    <row r="173" spans="1:93" s="10" customFormat="1" ht="12.75" outlineLevel="3">
      <c r="A173" s="1"/>
      <c r="B173"/>
      <c r="C173" s="9"/>
      <c r="D173" s="9"/>
      <c r="E173" s="9"/>
      <c r="F173" s="9"/>
      <c r="G173" s="1"/>
      <c r="H173" s="443"/>
      <c r="I173" s="3"/>
      <c r="J173" s="2"/>
      <c r="K173" s="1"/>
      <c r="L173" s="1"/>
      <c r="M173" s="1"/>
      <c r="N173" s="1"/>
      <c r="O173" s="1"/>
      <c r="P173" s="1"/>
      <c r="Q173" s="1"/>
      <c r="R173" s="1"/>
      <c r="S173" s="1"/>
      <c r="T173" s="1"/>
      <c r="U173" s="1"/>
      <c r="V173" s="2"/>
      <c r="W173" s="2"/>
      <c r="X173" s="2"/>
      <c r="Y173" s="2"/>
      <c r="Z173" s="2"/>
      <c r="AA173" s="2"/>
      <c r="AB173" s="2"/>
      <c r="AC173" s="2"/>
      <c r="AD173" s="1"/>
      <c r="AE173" s="1"/>
      <c r="AF173" s="1"/>
      <c r="AG173" s="1"/>
      <c r="AH173" s="1"/>
      <c r="AI173" s="1"/>
      <c r="AJ173" s="1"/>
      <c r="AK173" s="1"/>
      <c r="AL173" s="1"/>
      <c r="AM173" s="1"/>
      <c r="AN173" s="1"/>
      <c r="AO173" s="1"/>
      <c r="AP173" s="1"/>
      <c r="AQ173"/>
      <c r="AR173"/>
      <c r="AS173"/>
      <c r="AT173" s="1"/>
      <c r="AU173" s="1"/>
      <c r="AV173" s="1"/>
      <c r="AW173" s="1"/>
      <c r="AX173" s="49"/>
      <c r="AY173" s="190"/>
      <c r="BE173" s="14"/>
      <c r="BH173" s="14"/>
      <c r="BK173" s="14"/>
      <c r="CO173"/>
    </row>
    <row r="174" ht="12.75" outlineLevel="3"/>
    <row r="175" ht="12.75" outlineLevel="2"/>
    <row r="176" ht="12.75" outlineLevel="1"/>
    <row r="179" spans="1:93" s="10" customFormat="1" ht="12.75">
      <c r="A179" s="1"/>
      <c r="B179"/>
      <c r="C179" s="9"/>
      <c r="D179" s="9"/>
      <c r="E179" s="9"/>
      <c r="F179" s="9"/>
      <c r="G179" s="1"/>
      <c r="H179" s="443"/>
      <c r="I179" s="3"/>
      <c r="J179" s="2"/>
      <c r="K179" s="1"/>
      <c r="L179" s="1"/>
      <c r="M179" s="1"/>
      <c r="N179" s="1"/>
      <c r="O179" s="1"/>
      <c r="P179" s="1"/>
      <c r="Q179" s="1"/>
      <c r="R179" s="1"/>
      <c r="S179" s="1"/>
      <c r="T179" s="1"/>
      <c r="U179" s="1"/>
      <c r="V179" s="2"/>
      <c r="W179" s="2"/>
      <c r="X179" s="2"/>
      <c r="Y179" s="2"/>
      <c r="Z179" s="2"/>
      <c r="AA179" s="2"/>
      <c r="AB179" s="2"/>
      <c r="AC179" s="2"/>
      <c r="AD179" s="1"/>
      <c r="AE179" s="1"/>
      <c r="AF179" s="1"/>
      <c r="AG179" s="1"/>
      <c r="AH179" s="1"/>
      <c r="AI179" s="1"/>
      <c r="AJ179" s="1"/>
      <c r="AK179" s="1"/>
      <c r="AL179" s="1"/>
      <c r="AM179" s="1"/>
      <c r="AN179" s="1"/>
      <c r="AO179" s="1"/>
      <c r="AP179" s="1"/>
      <c r="AQ179"/>
      <c r="AR179"/>
      <c r="AS179"/>
      <c r="AT179" s="1"/>
      <c r="AU179" s="1"/>
      <c r="AV179" s="1"/>
      <c r="AW179" s="1"/>
      <c r="AX179" s="49"/>
      <c r="AY179" s="190"/>
      <c r="BE179" s="14"/>
      <c r="BH179" s="14"/>
      <c r="BK179" s="14"/>
      <c r="CO179"/>
    </row>
  </sheetData>
  <sheetProtection sheet="1" selectLockedCells="1"/>
  <mergeCells count="2421">
    <mergeCell ref="BB30:BD30"/>
    <mergeCell ref="BF26:BG26"/>
    <mergeCell ref="BB130:BB131"/>
    <mergeCell ref="BC32:BD33"/>
    <mergeCell ref="BF32:BG33"/>
    <mergeCell ref="BC40:BD41"/>
    <mergeCell ref="BC42:BD43"/>
    <mergeCell ref="BC44:BD45"/>
    <mergeCell ref="BB122:BB123"/>
    <mergeCell ref="BB124:BB125"/>
    <mergeCell ref="BB100:BB101"/>
    <mergeCell ref="BB102:BB103"/>
    <mergeCell ref="BB104:BB105"/>
    <mergeCell ref="BB90:BB91"/>
    <mergeCell ref="BB92:BB93"/>
    <mergeCell ref="BC34:BD35"/>
    <mergeCell ref="BC36:BD37"/>
    <mergeCell ref="BC38:BD39"/>
    <mergeCell ref="BB98:BB99"/>
    <mergeCell ref="BB94:BB95"/>
    <mergeCell ref="BB96:BB97"/>
    <mergeCell ref="BB82:BB83"/>
    <mergeCell ref="BB84:BB85"/>
    <mergeCell ref="BB86:BB87"/>
    <mergeCell ref="BB88:BB89"/>
    <mergeCell ref="BB106:BB107"/>
    <mergeCell ref="BB108:BB109"/>
    <mergeCell ref="BB110:BB111"/>
    <mergeCell ref="BB112:BB113"/>
    <mergeCell ref="BB128:BB129"/>
    <mergeCell ref="BB114:BB115"/>
    <mergeCell ref="BB116:BB117"/>
    <mergeCell ref="BB118:BB119"/>
    <mergeCell ref="BB120:BB121"/>
    <mergeCell ref="BB126:BB127"/>
    <mergeCell ref="BB74:BB75"/>
    <mergeCell ref="BB76:BB77"/>
    <mergeCell ref="BB78:BB79"/>
    <mergeCell ref="BB80:BB81"/>
    <mergeCell ref="BB66:BB67"/>
    <mergeCell ref="BB68:BB69"/>
    <mergeCell ref="BB70:BB71"/>
    <mergeCell ref="BB72:BB73"/>
    <mergeCell ref="BB58:BB59"/>
    <mergeCell ref="BB60:BB61"/>
    <mergeCell ref="BB62:BB63"/>
    <mergeCell ref="BB64:BB65"/>
    <mergeCell ref="BB50:BB51"/>
    <mergeCell ref="BB52:BB53"/>
    <mergeCell ref="BB54:BB55"/>
    <mergeCell ref="BB56:BB57"/>
    <mergeCell ref="BB42:BB43"/>
    <mergeCell ref="BB44:BB45"/>
    <mergeCell ref="BB46:BB47"/>
    <mergeCell ref="BB48:BB49"/>
    <mergeCell ref="BB34:BB35"/>
    <mergeCell ref="BB36:BB37"/>
    <mergeCell ref="BB38:BB39"/>
    <mergeCell ref="BB40:BB41"/>
    <mergeCell ref="BC130:BD131"/>
    <mergeCell ref="BF130:BG131"/>
    <mergeCell ref="BI130:BJ131"/>
    <mergeCell ref="BL130:BM131"/>
    <mergeCell ref="BC128:BD129"/>
    <mergeCell ref="BF128:BG129"/>
    <mergeCell ref="BI128:BJ129"/>
    <mergeCell ref="BL128:BM129"/>
    <mergeCell ref="BC126:BD127"/>
    <mergeCell ref="BF126:BG127"/>
    <mergeCell ref="BI126:BJ127"/>
    <mergeCell ref="BL126:BM127"/>
    <mergeCell ref="BC124:BD125"/>
    <mergeCell ref="BF124:BG125"/>
    <mergeCell ref="BI124:BJ125"/>
    <mergeCell ref="BL124:BM125"/>
    <mergeCell ref="BC122:BD123"/>
    <mergeCell ref="BF122:BG123"/>
    <mergeCell ref="BI122:BJ123"/>
    <mergeCell ref="BL122:BM123"/>
    <mergeCell ref="BC120:BD121"/>
    <mergeCell ref="BF120:BG121"/>
    <mergeCell ref="BI120:BJ121"/>
    <mergeCell ref="BL120:BM121"/>
    <mergeCell ref="BC118:BD119"/>
    <mergeCell ref="BF118:BG119"/>
    <mergeCell ref="BI118:BJ119"/>
    <mergeCell ref="BL118:BM119"/>
    <mergeCell ref="BC116:BD117"/>
    <mergeCell ref="BF116:BG117"/>
    <mergeCell ref="BI116:BJ117"/>
    <mergeCell ref="BL116:BM117"/>
    <mergeCell ref="BC114:BD115"/>
    <mergeCell ref="BF114:BG115"/>
    <mergeCell ref="BI114:BJ115"/>
    <mergeCell ref="BL114:BM115"/>
    <mergeCell ref="BC112:BD113"/>
    <mergeCell ref="BF112:BG113"/>
    <mergeCell ref="BI112:BJ113"/>
    <mergeCell ref="BL112:BM113"/>
    <mergeCell ref="BC110:BD111"/>
    <mergeCell ref="BF110:BG111"/>
    <mergeCell ref="BI110:BJ111"/>
    <mergeCell ref="BL110:BM111"/>
    <mergeCell ref="BC108:BD109"/>
    <mergeCell ref="BF108:BG109"/>
    <mergeCell ref="BI108:BJ109"/>
    <mergeCell ref="BL108:BM109"/>
    <mergeCell ref="BC106:BD107"/>
    <mergeCell ref="BF106:BG107"/>
    <mergeCell ref="BI106:BJ107"/>
    <mergeCell ref="BL106:BM107"/>
    <mergeCell ref="BC104:BD105"/>
    <mergeCell ref="BF104:BG105"/>
    <mergeCell ref="BI104:BJ105"/>
    <mergeCell ref="BL104:BM105"/>
    <mergeCell ref="BC102:BD103"/>
    <mergeCell ref="BF102:BG103"/>
    <mergeCell ref="BI102:BJ103"/>
    <mergeCell ref="BL102:BM103"/>
    <mergeCell ref="BC100:BD101"/>
    <mergeCell ref="BF100:BG101"/>
    <mergeCell ref="BI100:BJ101"/>
    <mergeCell ref="BL100:BM101"/>
    <mergeCell ref="AV130:AV131"/>
    <mergeCell ref="AW130:AW131"/>
    <mergeCell ref="AY130:AY131"/>
    <mergeCell ref="AO130:AO131"/>
    <mergeCell ref="AP130:AP131"/>
    <mergeCell ref="AR130:AR131"/>
    <mergeCell ref="AT130:AT131"/>
    <mergeCell ref="AI130:AI131"/>
    <mergeCell ref="AK130:AK131"/>
    <mergeCell ref="AL130:AL131"/>
    <mergeCell ref="AM130:AM131"/>
    <mergeCell ref="AD130:AD131"/>
    <mergeCell ref="AE130:AE131"/>
    <mergeCell ref="AG130:AG131"/>
    <mergeCell ref="AH130:AH131"/>
    <mergeCell ref="Z130:Z131"/>
    <mergeCell ref="AA130:AA131"/>
    <mergeCell ref="AB130:AB131"/>
    <mergeCell ref="AC130:AC131"/>
    <mergeCell ref="V130:V131"/>
    <mergeCell ref="W130:W131"/>
    <mergeCell ref="X130:X131"/>
    <mergeCell ref="Y130:Y131"/>
    <mergeCell ref="R130:R131"/>
    <mergeCell ref="S130:S131"/>
    <mergeCell ref="T130:T131"/>
    <mergeCell ref="U130:U131"/>
    <mergeCell ref="N130:N131"/>
    <mergeCell ref="O130:O131"/>
    <mergeCell ref="P130:P131"/>
    <mergeCell ref="Q130:Q131"/>
    <mergeCell ref="J130:J131"/>
    <mergeCell ref="K130:K131"/>
    <mergeCell ref="L130:L131"/>
    <mergeCell ref="M130:M131"/>
    <mergeCell ref="E130:E131"/>
    <mergeCell ref="F130:F131"/>
    <mergeCell ref="G130:G131"/>
    <mergeCell ref="H130:H131"/>
    <mergeCell ref="A130:A131"/>
    <mergeCell ref="B130:B131"/>
    <mergeCell ref="C130:C131"/>
    <mergeCell ref="D130:D131"/>
    <mergeCell ref="AT128:AT129"/>
    <mergeCell ref="AV128:AV129"/>
    <mergeCell ref="AW128:AW129"/>
    <mergeCell ref="AY128:AY129"/>
    <mergeCell ref="AM128:AM129"/>
    <mergeCell ref="AO128:AO129"/>
    <mergeCell ref="AP128:AP129"/>
    <mergeCell ref="AR128:AR129"/>
    <mergeCell ref="AH128:AH129"/>
    <mergeCell ref="AI128:AI129"/>
    <mergeCell ref="AK128:AK129"/>
    <mergeCell ref="AL128:AL129"/>
    <mergeCell ref="AC128:AC129"/>
    <mergeCell ref="AD128:AD129"/>
    <mergeCell ref="AE128:AE129"/>
    <mergeCell ref="AG128:AG129"/>
    <mergeCell ref="Y128:Y129"/>
    <mergeCell ref="Z128:Z129"/>
    <mergeCell ref="AA128:AA129"/>
    <mergeCell ref="AB128:AB129"/>
    <mergeCell ref="U128:U129"/>
    <mergeCell ref="V128:V129"/>
    <mergeCell ref="W128:W129"/>
    <mergeCell ref="X128:X129"/>
    <mergeCell ref="Q128:Q129"/>
    <mergeCell ref="R128:R129"/>
    <mergeCell ref="S128:S129"/>
    <mergeCell ref="T128:T129"/>
    <mergeCell ref="M128:M129"/>
    <mergeCell ref="N128:N129"/>
    <mergeCell ref="O128:O129"/>
    <mergeCell ref="P128:P129"/>
    <mergeCell ref="H128:H129"/>
    <mergeCell ref="J128:J129"/>
    <mergeCell ref="K128:K129"/>
    <mergeCell ref="L128:L129"/>
    <mergeCell ref="AV126:AV127"/>
    <mergeCell ref="AW126:AW127"/>
    <mergeCell ref="AY126:AY127"/>
    <mergeCell ref="A128:A129"/>
    <mergeCell ref="B128:B129"/>
    <mergeCell ref="C128:C129"/>
    <mergeCell ref="D128:D129"/>
    <mergeCell ref="E128:E129"/>
    <mergeCell ref="F128:F129"/>
    <mergeCell ref="G128:G129"/>
    <mergeCell ref="AO126:AO127"/>
    <mergeCell ref="AP126:AP127"/>
    <mergeCell ref="AR126:AR127"/>
    <mergeCell ref="AT126:AT127"/>
    <mergeCell ref="AI126:AI127"/>
    <mergeCell ref="AK126:AK127"/>
    <mergeCell ref="AL126:AL127"/>
    <mergeCell ref="AM126:AM127"/>
    <mergeCell ref="AD126:AD127"/>
    <mergeCell ref="AE126:AE127"/>
    <mergeCell ref="AG126:AG127"/>
    <mergeCell ref="AH126:AH127"/>
    <mergeCell ref="Z126:Z127"/>
    <mergeCell ref="AA126:AA127"/>
    <mergeCell ref="AB126:AB127"/>
    <mergeCell ref="AC126:AC127"/>
    <mergeCell ref="V126:V127"/>
    <mergeCell ref="W126:W127"/>
    <mergeCell ref="X126:X127"/>
    <mergeCell ref="Y126:Y127"/>
    <mergeCell ref="R126:R127"/>
    <mergeCell ref="S126:S127"/>
    <mergeCell ref="T126:T127"/>
    <mergeCell ref="U126:U127"/>
    <mergeCell ref="N126:N127"/>
    <mergeCell ref="O126:O127"/>
    <mergeCell ref="P126:P127"/>
    <mergeCell ref="Q126:Q127"/>
    <mergeCell ref="J126:J127"/>
    <mergeCell ref="K126:K127"/>
    <mergeCell ref="L126:L127"/>
    <mergeCell ref="M126:M127"/>
    <mergeCell ref="E126:E127"/>
    <mergeCell ref="F126:F127"/>
    <mergeCell ref="G126:G127"/>
    <mergeCell ref="H126:H127"/>
    <mergeCell ref="A126:A127"/>
    <mergeCell ref="B126:B127"/>
    <mergeCell ref="C126:C127"/>
    <mergeCell ref="D126:D127"/>
    <mergeCell ref="AT124:AT125"/>
    <mergeCell ref="AV124:AV125"/>
    <mergeCell ref="AW124:AW125"/>
    <mergeCell ref="AY124:AY125"/>
    <mergeCell ref="AM124:AM125"/>
    <mergeCell ref="AO124:AO125"/>
    <mergeCell ref="AP124:AP125"/>
    <mergeCell ref="AR124:AR125"/>
    <mergeCell ref="AH124:AH125"/>
    <mergeCell ref="AI124:AI125"/>
    <mergeCell ref="AK124:AK125"/>
    <mergeCell ref="AL124:AL125"/>
    <mergeCell ref="AC124:AC125"/>
    <mergeCell ref="AD124:AD125"/>
    <mergeCell ref="AE124:AE125"/>
    <mergeCell ref="AG124:AG125"/>
    <mergeCell ref="Y124:Y125"/>
    <mergeCell ref="Z124:Z125"/>
    <mergeCell ref="AA124:AA125"/>
    <mergeCell ref="AB124:AB125"/>
    <mergeCell ref="U124:U125"/>
    <mergeCell ref="V124:V125"/>
    <mergeCell ref="W124:W125"/>
    <mergeCell ref="X124:X125"/>
    <mergeCell ref="Q124:Q125"/>
    <mergeCell ref="R124:R125"/>
    <mergeCell ref="S124:S125"/>
    <mergeCell ref="T124:T125"/>
    <mergeCell ref="M124:M125"/>
    <mergeCell ref="N124:N125"/>
    <mergeCell ref="O124:O125"/>
    <mergeCell ref="P124:P125"/>
    <mergeCell ref="H124:H125"/>
    <mergeCell ref="J124:J125"/>
    <mergeCell ref="K124:K125"/>
    <mergeCell ref="L124:L125"/>
    <mergeCell ref="AV122:AV123"/>
    <mergeCell ref="AW122:AW123"/>
    <mergeCell ref="AY122:AY123"/>
    <mergeCell ref="A124:A125"/>
    <mergeCell ref="B124:B125"/>
    <mergeCell ref="C124:C125"/>
    <mergeCell ref="D124:D125"/>
    <mergeCell ref="E124:E125"/>
    <mergeCell ref="F124:F125"/>
    <mergeCell ref="G124:G125"/>
    <mergeCell ref="AO122:AO123"/>
    <mergeCell ref="AP122:AP123"/>
    <mergeCell ref="AR122:AR123"/>
    <mergeCell ref="AT122:AT123"/>
    <mergeCell ref="AI122:AI123"/>
    <mergeCell ref="AK122:AK123"/>
    <mergeCell ref="AL122:AL123"/>
    <mergeCell ref="AM122:AM123"/>
    <mergeCell ref="AD122:AD123"/>
    <mergeCell ref="AE122:AE123"/>
    <mergeCell ref="AG122:AG123"/>
    <mergeCell ref="AH122:AH123"/>
    <mergeCell ref="Z122:Z123"/>
    <mergeCell ref="AA122:AA123"/>
    <mergeCell ref="AB122:AB123"/>
    <mergeCell ref="AC122:AC123"/>
    <mergeCell ref="V122:V123"/>
    <mergeCell ref="W122:W123"/>
    <mergeCell ref="X122:X123"/>
    <mergeCell ref="Y122:Y123"/>
    <mergeCell ref="R122:R123"/>
    <mergeCell ref="S122:S123"/>
    <mergeCell ref="T122:T123"/>
    <mergeCell ref="U122:U123"/>
    <mergeCell ref="N122:N123"/>
    <mergeCell ref="O122:O123"/>
    <mergeCell ref="P122:P123"/>
    <mergeCell ref="Q122:Q123"/>
    <mergeCell ref="J122:J123"/>
    <mergeCell ref="K122:K123"/>
    <mergeCell ref="L122:L123"/>
    <mergeCell ref="M122:M123"/>
    <mergeCell ref="E122:E123"/>
    <mergeCell ref="F122:F123"/>
    <mergeCell ref="G122:G123"/>
    <mergeCell ref="H122:H123"/>
    <mergeCell ref="A122:A123"/>
    <mergeCell ref="B122:B123"/>
    <mergeCell ref="C122:C123"/>
    <mergeCell ref="D122:D123"/>
    <mergeCell ref="AT120:AT121"/>
    <mergeCell ref="AV120:AV121"/>
    <mergeCell ref="AW120:AW121"/>
    <mergeCell ref="AY120:AY121"/>
    <mergeCell ref="AM120:AM121"/>
    <mergeCell ref="AO120:AO121"/>
    <mergeCell ref="AP120:AP121"/>
    <mergeCell ref="AR120:AR121"/>
    <mergeCell ref="AH120:AH121"/>
    <mergeCell ref="AI120:AI121"/>
    <mergeCell ref="AK120:AK121"/>
    <mergeCell ref="AL120:AL121"/>
    <mergeCell ref="AC120:AC121"/>
    <mergeCell ref="AD120:AD121"/>
    <mergeCell ref="AE120:AE121"/>
    <mergeCell ref="AG120:AG121"/>
    <mergeCell ref="Y120:Y121"/>
    <mergeCell ref="Z120:Z121"/>
    <mergeCell ref="AA120:AA121"/>
    <mergeCell ref="AB120:AB121"/>
    <mergeCell ref="U120:U121"/>
    <mergeCell ref="V120:V121"/>
    <mergeCell ref="W120:W121"/>
    <mergeCell ref="X120:X121"/>
    <mergeCell ref="Q120:Q121"/>
    <mergeCell ref="R120:R121"/>
    <mergeCell ref="S120:S121"/>
    <mergeCell ref="T120:T121"/>
    <mergeCell ref="M120:M121"/>
    <mergeCell ref="N120:N121"/>
    <mergeCell ref="O120:O121"/>
    <mergeCell ref="P120:P121"/>
    <mergeCell ref="H120:H121"/>
    <mergeCell ref="J120:J121"/>
    <mergeCell ref="K120:K121"/>
    <mergeCell ref="L120:L121"/>
    <mergeCell ref="AV118:AV119"/>
    <mergeCell ref="AW118:AW119"/>
    <mergeCell ref="AY118:AY119"/>
    <mergeCell ref="A120:A121"/>
    <mergeCell ref="B120:B121"/>
    <mergeCell ref="C120:C121"/>
    <mergeCell ref="D120:D121"/>
    <mergeCell ref="E120:E121"/>
    <mergeCell ref="F120:F121"/>
    <mergeCell ref="G120:G121"/>
    <mergeCell ref="AO118:AO119"/>
    <mergeCell ref="AP118:AP119"/>
    <mergeCell ref="AR118:AR119"/>
    <mergeCell ref="AT118:AT119"/>
    <mergeCell ref="AI118:AI119"/>
    <mergeCell ref="AK118:AK119"/>
    <mergeCell ref="AL118:AL119"/>
    <mergeCell ref="AM118:AM119"/>
    <mergeCell ref="AD118:AD119"/>
    <mergeCell ref="AE118:AE119"/>
    <mergeCell ref="AG118:AG119"/>
    <mergeCell ref="AH118:AH119"/>
    <mergeCell ref="Z118:Z119"/>
    <mergeCell ref="AA118:AA119"/>
    <mergeCell ref="AB118:AB119"/>
    <mergeCell ref="AC118:AC119"/>
    <mergeCell ref="V118:V119"/>
    <mergeCell ref="W118:W119"/>
    <mergeCell ref="X118:X119"/>
    <mergeCell ref="Y118:Y119"/>
    <mergeCell ref="R118:R119"/>
    <mergeCell ref="S118:S119"/>
    <mergeCell ref="T118:T119"/>
    <mergeCell ref="U118:U119"/>
    <mergeCell ref="N118:N119"/>
    <mergeCell ref="O118:O119"/>
    <mergeCell ref="P118:P119"/>
    <mergeCell ref="Q118:Q119"/>
    <mergeCell ref="J118:J119"/>
    <mergeCell ref="K118:K119"/>
    <mergeCell ref="L118:L119"/>
    <mergeCell ref="M118:M119"/>
    <mergeCell ref="E118:E119"/>
    <mergeCell ref="F118:F119"/>
    <mergeCell ref="G118:G119"/>
    <mergeCell ref="H118:H119"/>
    <mergeCell ref="A118:A119"/>
    <mergeCell ref="B118:B119"/>
    <mergeCell ref="C118:C119"/>
    <mergeCell ref="D118:D119"/>
    <mergeCell ref="AT116:AT117"/>
    <mergeCell ref="AV116:AV117"/>
    <mergeCell ref="AW116:AW117"/>
    <mergeCell ref="AY116:AY117"/>
    <mergeCell ref="AM116:AM117"/>
    <mergeCell ref="AO116:AO117"/>
    <mergeCell ref="AP116:AP117"/>
    <mergeCell ref="AR116:AR117"/>
    <mergeCell ref="AH116:AH117"/>
    <mergeCell ref="AI116:AI117"/>
    <mergeCell ref="AK116:AK117"/>
    <mergeCell ref="AL116:AL117"/>
    <mergeCell ref="AC116:AC117"/>
    <mergeCell ref="AD116:AD117"/>
    <mergeCell ref="AE116:AE117"/>
    <mergeCell ref="AG116:AG117"/>
    <mergeCell ref="Y116:Y117"/>
    <mergeCell ref="Z116:Z117"/>
    <mergeCell ref="AA116:AA117"/>
    <mergeCell ref="AB116:AB117"/>
    <mergeCell ref="U116:U117"/>
    <mergeCell ref="V116:V117"/>
    <mergeCell ref="W116:W117"/>
    <mergeCell ref="X116:X117"/>
    <mergeCell ref="Q116:Q117"/>
    <mergeCell ref="R116:R117"/>
    <mergeCell ref="S116:S117"/>
    <mergeCell ref="T116:T117"/>
    <mergeCell ref="M116:M117"/>
    <mergeCell ref="N116:N117"/>
    <mergeCell ref="O116:O117"/>
    <mergeCell ref="P116:P117"/>
    <mergeCell ref="H116:H117"/>
    <mergeCell ref="J116:J117"/>
    <mergeCell ref="K116:K117"/>
    <mergeCell ref="L116:L117"/>
    <mergeCell ref="AV114:AV115"/>
    <mergeCell ref="AW114:AW115"/>
    <mergeCell ref="AY114:AY115"/>
    <mergeCell ref="A116:A117"/>
    <mergeCell ref="B116:B117"/>
    <mergeCell ref="C116:C117"/>
    <mergeCell ref="D116:D117"/>
    <mergeCell ref="E116:E117"/>
    <mergeCell ref="F116:F117"/>
    <mergeCell ref="G116:G117"/>
    <mergeCell ref="AO114:AO115"/>
    <mergeCell ref="AP114:AP115"/>
    <mergeCell ref="AR114:AR115"/>
    <mergeCell ref="AT114:AT115"/>
    <mergeCell ref="AI114:AI115"/>
    <mergeCell ref="AK114:AK115"/>
    <mergeCell ref="AL114:AL115"/>
    <mergeCell ref="AM114:AM115"/>
    <mergeCell ref="AD114:AD115"/>
    <mergeCell ref="AE114:AE115"/>
    <mergeCell ref="AG114:AG115"/>
    <mergeCell ref="AH114:AH115"/>
    <mergeCell ref="Z114:Z115"/>
    <mergeCell ref="AA114:AA115"/>
    <mergeCell ref="AB114:AB115"/>
    <mergeCell ref="AC114:AC115"/>
    <mergeCell ref="V114:V115"/>
    <mergeCell ref="W114:W115"/>
    <mergeCell ref="X114:X115"/>
    <mergeCell ref="Y114:Y115"/>
    <mergeCell ref="R114:R115"/>
    <mergeCell ref="S114:S115"/>
    <mergeCell ref="T114:T115"/>
    <mergeCell ref="U114:U115"/>
    <mergeCell ref="N114:N115"/>
    <mergeCell ref="O114:O115"/>
    <mergeCell ref="P114:P115"/>
    <mergeCell ref="Q114:Q115"/>
    <mergeCell ref="J114:J115"/>
    <mergeCell ref="K114:K115"/>
    <mergeCell ref="L114:L115"/>
    <mergeCell ref="M114:M115"/>
    <mergeCell ref="E114:E115"/>
    <mergeCell ref="F114:F115"/>
    <mergeCell ref="G114:G115"/>
    <mergeCell ref="H114:H115"/>
    <mergeCell ref="A114:A115"/>
    <mergeCell ref="B114:B115"/>
    <mergeCell ref="C114:C115"/>
    <mergeCell ref="D114:D115"/>
    <mergeCell ref="AT112:AT113"/>
    <mergeCell ref="AV112:AV113"/>
    <mergeCell ref="AW112:AW113"/>
    <mergeCell ref="AY112:AY113"/>
    <mergeCell ref="AM112:AM113"/>
    <mergeCell ref="AO112:AO113"/>
    <mergeCell ref="AP112:AP113"/>
    <mergeCell ref="AR112:AR113"/>
    <mergeCell ref="AH112:AH113"/>
    <mergeCell ref="AI112:AI113"/>
    <mergeCell ref="AK112:AK113"/>
    <mergeCell ref="AL112:AL113"/>
    <mergeCell ref="AC112:AC113"/>
    <mergeCell ref="AD112:AD113"/>
    <mergeCell ref="AE112:AE113"/>
    <mergeCell ref="AG112:AG113"/>
    <mergeCell ref="Y112:Y113"/>
    <mergeCell ref="Z112:Z113"/>
    <mergeCell ref="AA112:AA113"/>
    <mergeCell ref="AB112:AB113"/>
    <mergeCell ref="U112:U113"/>
    <mergeCell ref="V112:V113"/>
    <mergeCell ref="W112:W113"/>
    <mergeCell ref="X112:X113"/>
    <mergeCell ref="Q112:Q113"/>
    <mergeCell ref="R112:R113"/>
    <mergeCell ref="S112:S113"/>
    <mergeCell ref="T112:T113"/>
    <mergeCell ref="M112:M113"/>
    <mergeCell ref="N112:N113"/>
    <mergeCell ref="O112:O113"/>
    <mergeCell ref="P112:P113"/>
    <mergeCell ref="H112:H113"/>
    <mergeCell ref="J112:J113"/>
    <mergeCell ref="K112:K113"/>
    <mergeCell ref="L112:L113"/>
    <mergeCell ref="AV110:AV111"/>
    <mergeCell ref="AW110:AW111"/>
    <mergeCell ref="AY110:AY111"/>
    <mergeCell ref="A112:A113"/>
    <mergeCell ref="B112:B113"/>
    <mergeCell ref="C112:C113"/>
    <mergeCell ref="D112:D113"/>
    <mergeCell ref="E112:E113"/>
    <mergeCell ref="F112:F113"/>
    <mergeCell ref="G112:G113"/>
    <mergeCell ref="AO110:AO111"/>
    <mergeCell ref="AP110:AP111"/>
    <mergeCell ref="AR110:AR111"/>
    <mergeCell ref="AT110:AT111"/>
    <mergeCell ref="AI110:AI111"/>
    <mergeCell ref="AK110:AK111"/>
    <mergeCell ref="AL110:AL111"/>
    <mergeCell ref="AM110:AM111"/>
    <mergeCell ref="AD110:AD111"/>
    <mergeCell ref="AE110:AE111"/>
    <mergeCell ref="AG110:AG111"/>
    <mergeCell ref="AH110:AH111"/>
    <mergeCell ref="Z110:Z111"/>
    <mergeCell ref="AA110:AA111"/>
    <mergeCell ref="AB110:AB111"/>
    <mergeCell ref="AC110:AC111"/>
    <mergeCell ref="V110:V111"/>
    <mergeCell ref="W110:W111"/>
    <mergeCell ref="X110:X111"/>
    <mergeCell ref="Y110:Y111"/>
    <mergeCell ref="R110:R111"/>
    <mergeCell ref="S110:S111"/>
    <mergeCell ref="T110:T111"/>
    <mergeCell ref="U110:U111"/>
    <mergeCell ref="N110:N111"/>
    <mergeCell ref="O110:O111"/>
    <mergeCell ref="P110:P111"/>
    <mergeCell ref="Q110:Q111"/>
    <mergeCell ref="J110:J111"/>
    <mergeCell ref="K110:K111"/>
    <mergeCell ref="L110:L111"/>
    <mergeCell ref="M110:M111"/>
    <mergeCell ref="E110:E111"/>
    <mergeCell ref="F110:F111"/>
    <mergeCell ref="G110:G111"/>
    <mergeCell ref="H110:H111"/>
    <mergeCell ref="A110:A111"/>
    <mergeCell ref="B110:B111"/>
    <mergeCell ref="C110:C111"/>
    <mergeCell ref="D110:D111"/>
    <mergeCell ref="AT108:AT109"/>
    <mergeCell ref="AV108:AV109"/>
    <mergeCell ref="AW108:AW109"/>
    <mergeCell ref="AY108:AY109"/>
    <mergeCell ref="AM108:AM109"/>
    <mergeCell ref="AO108:AO109"/>
    <mergeCell ref="AP108:AP109"/>
    <mergeCell ref="AR108:AR109"/>
    <mergeCell ref="AH108:AH109"/>
    <mergeCell ref="AI108:AI109"/>
    <mergeCell ref="AK108:AK109"/>
    <mergeCell ref="AL108:AL109"/>
    <mergeCell ref="AC108:AC109"/>
    <mergeCell ref="AD108:AD109"/>
    <mergeCell ref="AE108:AE109"/>
    <mergeCell ref="AG108:AG109"/>
    <mergeCell ref="Y108:Y109"/>
    <mergeCell ref="Z108:Z109"/>
    <mergeCell ref="AA108:AA109"/>
    <mergeCell ref="AB108:AB109"/>
    <mergeCell ref="U108:U109"/>
    <mergeCell ref="V108:V109"/>
    <mergeCell ref="W108:W109"/>
    <mergeCell ref="X108:X109"/>
    <mergeCell ref="Q108:Q109"/>
    <mergeCell ref="R108:R109"/>
    <mergeCell ref="S108:S109"/>
    <mergeCell ref="T108:T109"/>
    <mergeCell ref="M108:M109"/>
    <mergeCell ref="N108:N109"/>
    <mergeCell ref="O108:O109"/>
    <mergeCell ref="P108:P109"/>
    <mergeCell ref="H108:H109"/>
    <mergeCell ref="J108:J109"/>
    <mergeCell ref="K108:K109"/>
    <mergeCell ref="L108:L109"/>
    <mergeCell ref="AV106:AV107"/>
    <mergeCell ref="AW106:AW107"/>
    <mergeCell ref="AY106:AY107"/>
    <mergeCell ref="A108:A109"/>
    <mergeCell ref="B108:B109"/>
    <mergeCell ref="C108:C109"/>
    <mergeCell ref="D108:D109"/>
    <mergeCell ref="E108:E109"/>
    <mergeCell ref="F108:F109"/>
    <mergeCell ref="G108:G109"/>
    <mergeCell ref="AO106:AO107"/>
    <mergeCell ref="AP106:AP107"/>
    <mergeCell ref="AR106:AR107"/>
    <mergeCell ref="AT106:AT107"/>
    <mergeCell ref="AI106:AI107"/>
    <mergeCell ref="AK106:AK107"/>
    <mergeCell ref="AL106:AL107"/>
    <mergeCell ref="AM106:AM107"/>
    <mergeCell ref="AD106:AD107"/>
    <mergeCell ref="AE106:AE107"/>
    <mergeCell ref="AG106:AG107"/>
    <mergeCell ref="AH106:AH107"/>
    <mergeCell ref="Z106:Z107"/>
    <mergeCell ref="AA106:AA107"/>
    <mergeCell ref="AB106:AB107"/>
    <mergeCell ref="AC106:AC107"/>
    <mergeCell ref="V106:V107"/>
    <mergeCell ref="W106:W107"/>
    <mergeCell ref="X106:X107"/>
    <mergeCell ref="Y106:Y107"/>
    <mergeCell ref="R106:R107"/>
    <mergeCell ref="S106:S107"/>
    <mergeCell ref="T106:T107"/>
    <mergeCell ref="U106:U107"/>
    <mergeCell ref="N106:N107"/>
    <mergeCell ref="O106:O107"/>
    <mergeCell ref="P106:P107"/>
    <mergeCell ref="Q106:Q107"/>
    <mergeCell ref="J106:J107"/>
    <mergeCell ref="K106:K107"/>
    <mergeCell ref="L106:L107"/>
    <mergeCell ref="M106:M107"/>
    <mergeCell ref="E106:E107"/>
    <mergeCell ref="F106:F107"/>
    <mergeCell ref="G106:G107"/>
    <mergeCell ref="H106:H107"/>
    <mergeCell ref="A106:A107"/>
    <mergeCell ref="B106:B107"/>
    <mergeCell ref="C106:C107"/>
    <mergeCell ref="D106:D107"/>
    <mergeCell ref="AT104:AT105"/>
    <mergeCell ref="AV104:AV105"/>
    <mergeCell ref="AW104:AW105"/>
    <mergeCell ref="AY104:AY105"/>
    <mergeCell ref="AM104:AM105"/>
    <mergeCell ref="AO104:AO105"/>
    <mergeCell ref="AP104:AP105"/>
    <mergeCell ref="AR104:AR105"/>
    <mergeCell ref="AH104:AH105"/>
    <mergeCell ref="AI104:AI105"/>
    <mergeCell ref="AK104:AK105"/>
    <mergeCell ref="AL104:AL105"/>
    <mergeCell ref="AC104:AC105"/>
    <mergeCell ref="AD104:AD105"/>
    <mergeCell ref="AE104:AE105"/>
    <mergeCell ref="AG104:AG105"/>
    <mergeCell ref="Y104:Y105"/>
    <mergeCell ref="Z104:Z105"/>
    <mergeCell ref="AA104:AA105"/>
    <mergeCell ref="AB104:AB105"/>
    <mergeCell ref="U104:U105"/>
    <mergeCell ref="V104:V105"/>
    <mergeCell ref="W104:W105"/>
    <mergeCell ref="X104:X105"/>
    <mergeCell ref="Q104:Q105"/>
    <mergeCell ref="R104:R105"/>
    <mergeCell ref="S104:S105"/>
    <mergeCell ref="T104:T105"/>
    <mergeCell ref="M104:M105"/>
    <mergeCell ref="N104:N105"/>
    <mergeCell ref="O104:O105"/>
    <mergeCell ref="P104:P105"/>
    <mergeCell ref="H104:H105"/>
    <mergeCell ref="J104:J105"/>
    <mergeCell ref="K104:K105"/>
    <mergeCell ref="L104:L105"/>
    <mergeCell ref="AV102:AV103"/>
    <mergeCell ref="AW102:AW103"/>
    <mergeCell ref="AY102:AY103"/>
    <mergeCell ref="A104:A105"/>
    <mergeCell ref="B104:B105"/>
    <mergeCell ref="C104:C105"/>
    <mergeCell ref="D104:D105"/>
    <mergeCell ref="E104:E105"/>
    <mergeCell ref="F104:F105"/>
    <mergeCell ref="G104:G105"/>
    <mergeCell ref="AO102:AO103"/>
    <mergeCell ref="AP102:AP103"/>
    <mergeCell ref="AR102:AR103"/>
    <mergeCell ref="AT102:AT103"/>
    <mergeCell ref="AI102:AI103"/>
    <mergeCell ref="AK102:AK103"/>
    <mergeCell ref="AL102:AL103"/>
    <mergeCell ref="AM102:AM103"/>
    <mergeCell ref="AD102:AD103"/>
    <mergeCell ref="AE102:AE103"/>
    <mergeCell ref="AG102:AG103"/>
    <mergeCell ref="AH102:AH103"/>
    <mergeCell ref="Z102:Z103"/>
    <mergeCell ref="AA102:AA103"/>
    <mergeCell ref="AB102:AB103"/>
    <mergeCell ref="AC102:AC103"/>
    <mergeCell ref="V102:V103"/>
    <mergeCell ref="W102:W103"/>
    <mergeCell ref="X102:X103"/>
    <mergeCell ref="Y102:Y103"/>
    <mergeCell ref="R102:R103"/>
    <mergeCell ref="S102:S103"/>
    <mergeCell ref="T102:T103"/>
    <mergeCell ref="U102:U103"/>
    <mergeCell ref="N102:N103"/>
    <mergeCell ref="O102:O103"/>
    <mergeCell ref="P102:P103"/>
    <mergeCell ref="Q102:Q103"/>
    <mergeCell ref="J102:J103"/>
    <mergeCell ref="K102:K103"/>
    <mergeCell ref="L102:L103"/>
    <mergeCell ref="M102:M103"/>
    <mergeCell ref="E102:E103"/>
    <mergeCell ref="F102:F103"/>
    <mergeCell ref="G102:G103"/>
    <mergeCell ref="H102:H103"/>
    <mergeCell ref="A102:A103"/>
    <mergeCell ref="B102:B103"/>
    <mergeCell ref="C102:C103"/>
    <mergeCell ref="D102:D103"/>
    <mergeCell ref="AT100:AT101"/>
    <mergeCell ref="AV100:AV101"/>
    <mergeCell ref="AW100:AW101"/>
    <mergeCell ref="AY100:AY101"/>
    <mergeCell ref="AM100:AM101"/>
    <mergeCell ref="AO100:AO101"/>
    <mergeCell ref="AP100:AP101"/>
    <mergeCell ref="AR100:AR101"/>
    <mergeCell ref="AH100:AH101"/>
    <mergeCell ref="AI100:AI101"/>
    <mergeCell ref="AK100:AK101"/>
    <mergeCell ref="AL100:AL101"/>
    <mergeCell ref="AC100:AC101"/>
    <mergeCell ref="AD100:AD101"/>
    <mergeCell ref="AE100:AE101"/>
    <mergeCell ref="AG100:AG101"/>
    <mergeCell ref="Y100:Y101"/>
    <mergeCell ref="Z100:Z101"/>
    <mergeCell ref="AA100:AA101"/>
    <mergeCell ref="AB100:AB101"/>
    <mergeCell ref="U100:U101"/>
    <mergeCell ref="V100:V101"/>
    <mergeCell ref="W100:W101"/>
    <mergeCell ref="X100:X101"/>
    <mergeCell ref="Q100:Q101"/>
    <mergeCell ref="R100:R101"/>
    <mergeCell ref="S100:S101"/>
    <mergeCell ref="T100:T101"/>
    <mergeCell ref="M100:M101"/>
    <mergeCell ref="N100:N101"/>
    <mergeCell ref="O100:O101"/>
    <mergeCell ref="P100:P101"/>
    <mergeCell ref="H100:H101"/>
    <mergeCell ref="J100:J101"/>
    <mergeCell ref="K100:K101"/>
    <mergeCell ref="L100:L101"/>
    <mergeCell ref="AV98:AV99"/>
    <mergeCell ref="AW98:AW99"/>
    <mergeCell ref="AY98:AY99"/>
    <mergeCell ref="A100:A101"/>
    <mergeCell ref="B100:B101"/>
    <mergeCell ref="C100:C101"/>
    <mergeCell ref="D100:D101"/>
    <mergeCell ref="E100:E101"/>
    <mergeCell ref="F100:F101"/>
    <mergeCell ref="G100:G101"/>
    <mergeCell ref="AO98:AO99"/>
    <mergeCell ref="AP98:AP99"/>
    <mergeCell ref="AR98:AR99"/>
    <mergeCell ref="AT98:AT99"/>
    <mergeCell ref="AI98:AI99"/>
    <mergeCell ref="AK98:AK99"/>
    <mergeCell ref="AL98:AL99"/>
    <mergeCell ref="AM98:AM99"/>
    <mergeCell ref="AD98:AD99"/>
    <mergeCell ref="AE98:AE99"/>
    <mergeCell ref="AG98:AG99"/>
    <mergeCell ref="AH98:AH99"/>
    <mergeCell ref="Z98:Z99"/>
    <mergeCell ref="AA98:AA99"/>
    <mergeCell ref="AB98:AB99"/>
    <mergeCell ref="AC98:AC99"/>
    <mergeCell ref="V98:V99"/>
    <mergeCell ref="W98:W99"/>
    <mergeCell ref="X98:X99"/>
    <mergeCell ref="Y98:Y99"/>
    <mergeCell ref="R98:R99"/>
    <mergeCell ref="S98:S99"/>
    <mergeCell ref="T98:T99"/>
    <mergeCell ref="U98:U99"/>
    <mergeCell ref="N98:N99"/>
    <mergeCell ref="O98:O99"/>
    <mergeCell ref="P98:P99"/>
    <mergeCell ref="Q98:Q99"/>
    <mergeCell ref="J98:J99"/>
    <mergeCell ref="K98:K99"/>
    <mergeCell ref="L98:L99"/>
    <mergeCell ref="M98:M99"/>
    <mergeCell ref="E98:E99"/>
    <mergeCell ref="F98:F99"/>
    <mergeCell ref="G98:G99"/>
    <mergeCell ref="H98:H99"/>
    <mergeCell ref="A98:A99"/>
    <mergeCell ref="B98:B99"/>
    <mergeCell ref="C98:C99"/>
    <mergeCell ref="D98:D99"/>
    <mergeCell ref="AT96:AT97"/>
    <mergeCell ref="AV96:AV97"/>
    <mergeCell ref="AW96:AW97"/>
    <mergeCell ref="AY96:AY97"/>
    <mergeCell ref="AM96:AM97"/>
    <mergeCell ref="AO96:AO97"/>
    <mergeCell ref="AP96:AP97"/>
    <mergeCell ref="AR96:AR97"/>
    <mergeCell ref="AH96:AH97"/>
    <mergeCell ref="AI96:AI97"/>
    <mergeCell ref="AK96:AK97"/>
    <mergeCell ref="AL96:AL97"/>
    <mergeCell ref="AC96:AC97"/>
    <mergeCell ref="AD96:AD97"/>
    <mergeCell ref="AE96:AE97"/>
    <mergeCell ref="AG96:AG97"/>
    <mergeCell ref="Y96:Y97"/>
    <mergeCell ref="Z96:Z97"/>
    <mergeCell ref="AA96:AA97"/>
    <mergeCell ref="AB96:AB97"/>
    <mergeCell ref="U96:U97"/>
    <mergeCell ref="V96:V97"/>
    <mergeCell ref="W96:W97"/>
    <mergeCell ref="X96:X97"/>
    <mergeCell ref="Q96:Q97"/>
    <mergeCell ref="R96:R97"/>
    <mergeCell ref="S96:S97"/>
    <mergeCell ref="T96:T97"/>
    <mergeCell ref="M96:M97"/>
    <mergeCell ref="N96:N97"/>
    <mergeCell ref="O96:O97"/>
    <mergeCell ref="P96:P97"/>
    <mergeCell ref="H96:H97"/>
    <mergeCell ref="J96:J97"/>
    <mergeCell ref="K96:K97"/>
    <mergeCell ref="L96:L97"/>
    <mergeCell ref="AV94:AV95"/>
    <mergeCell ref="AW94:AW95"/>
    <mergeCell ref="AY94:AY95"/>
    <mergeCell ref="A96:A97"/>
    <mergeCell ref="B96:B97"/>
    <mergeCell ref="C96:C97"/>
    <mergeCell ref="D96:D97"/>
    <mergeCell ref="E96:E97"/>
    <mergeCell ref="F96:F97"/>
    <mergeCell ref="G96:G97"/>
    <mergeCell ref="AO94:AO95"/>
    <mergeCell ref="AP94:AP95"/>
    <mergeCell ref="AR94:AR95"/>
    <mergeCell ref="AT94:AT95"/>
    <mergeCell ref="AI94:AI95"/>
    <mergeCell ref="AK94:AK95"/>
    <mergeCell ref="AL94:AL95"/>
    <mergeCell ref="AM94:AM95"/>
    <mergeCell ref="AD94:AD95"/>
    <mergeCell ref="AE94:AE95"/>
    <mergeCell ref="AG94:AG95"/>
    <mergeCell ref="AH94:AH95"/>
    <mergeCell ref="Z94:Z95"/>
    <mergeCell ref="AA94:AA95"/>
    <mergeCell ref="AB94:AB95"/>
    <mergeCell ref="AC94:AC95"/>
    <mergeCell ref="V94:V95"/>
    <mergeCell ref="W94:W95"/>
    <mergeCell ref="X94:X95"/>
    <mergeCell ref="Y94:Y95"/>
    <mergeCell ref="R94:R95"/>
    <mergeCell ref="S94:S95"/>
    <mergeCell ref="T94:T95"/>
    <mergeCell ref="U94:U95"/>
    <mergeCell ref="N94:N95"/>
    <mergeCell ref="O94:O95"/>
    <mergeCell ref="P94:P95"/>
    <mergeCell ref="Q94:Q95"/>
    <mergeCell ref="J94:J95"/>
    <mergeCell ref="K94:K95"/>
    <mergeCell ref="L94:L95"/>
    <mergeCell ref="M94:M95"/>
    <mergeCell ref="E94:E95"/>
    <mergeCell ref="F94:F95"/>
    <mergeCell ref="G94:G95"/>
    <mergeCell ref="H94:H95"/>
    <mergeCell ref="A94:A95"/>
    <mergeCell ref="B94:B95"/>
    <mergeCell ref="C94:C95"/>
    <mergeCell ref="D94:D95"/>
    <mergeCell ref="AT92:AT93"/>
    <mergeCell ref="AV92:AV93"/>
    <mergeCell ref="AW92:AW93"/>
    <mergeCell ref="AY92:AY93"/>
    <mergeCell ref="AM92:AM93"/>
    <mergeCell ref="AO92:AO93"/>
    <mergeCell ref="AP92:AP93"/>
    <mergeCell ref="AR92:AR93"/>
    <mergeCell ref="AH92:AH93"/>
    <mergeCell ref="AI92:AI93"/>
    <mergeCell ref="AK92:AK93"/>
    <mergeCell ref="AL92:AL93"/>
    <mergeCell ref="AC92:AC93"/>
    <mergeCell ref="AD92:AD93"/>
    <mergeCell ref="AE92:AE93"/>
    <mergeCell ref="AG92:AG93"/>
    <mergeCell ref="Y92:Y93"/>
    <mergeCell ref="Z92:Z93"/>
    <mergeCell ref="AA92:AA93"/>
    <mergeCell ref="AB92:AB93"/>
    <mergeCell ref="U92:U93"/>
    <mergeCell ref="V92:V93"/>
    <mergeCell ref="W92:W93"/>
    <mergeCell ref="X92:X93"/>
    <mergeCell ref="Q92:Q93"/>
    <mergeCell ref="R92:R93"/>
    <mergeCell ref="S92:S93"/>
    <mergeCell ref="T92:T93"/>
    <mergeCell ref="M92:M93"/>
    <mergeCell ref="N92:N93"/>
    <mergeCell ref="O92:O93"/>
    <mergeCell ref="P92:P93"/>
    <mergeCell ref="H92:H93"/>
    <mergeCell ref="J92:J93"/>
    <mergeCell ref="K92:K93"/>
    <mergeCell ref="L92:L93"/>
    <mergeCell ref="AV90:AV91"/>
    <mergeCell ref="AW90:AW91"/>
    <mergeCell ref="AY90:AY91"/>
    <mergeCell ref="A92:A93"/>
    <mergeCell ref="B92:B93"/>
    <mergeCell ref="C92:C93"/>
    <mergeCell ref="D92:D93"/>
    <mergeCell ref="E92:E93"/>
    <mergeCell ref="F92:F93"/>
    <mergeCell ref="G92:G93"/>
    <mergeCell ref="AO90:AO91"/>
    <mergeCell ref="AP90:AP91"/>
    <mergeCell ref="AR90:AR91"/>
    <mergeCell ref="AT90:AT91"/>
    <mergeCell ref="AI90:AI91"/>
    <mergeCell ref="AK90:AK91"/>
    <mergeCell ref="AL90:AL91"/>
    <mergeCell ref="AM90:AM91"/>
    <mergeCell ref="AD90:AD91"/>
    <mergeCell ref="AE90:AE91"/>
    <mergeCell ref="AG90:AG91"/>
    <mergeCell ref="AH90:AH91"/>
    <mergeCell ref="Z90:Z91"/>
    <mergeCell ref="AA90:AA91"/>
    <mergeCell ref="AB90:AB91"/>
    <mergeCell ref="AC90:AC91"/>
    <mergeCell ref="V90:V91"/>
    <mergeCell ref="W90:W91"/>
    <mergeCell ref="X90:X91"/>
    <mergeCell ref="Y90:Y91"/>
    <mergeCell ref="R90:R91"/>
    <mergeCell ref="S90:S91"/>
    <mergeCell ref="T90:T91"/>
    <mergeCell ref="U90:U91"/>
    <mergeCell ref="N90:N91"/>
    <mergeCell ref="O90:O91"/>
    <mergeCell ref="P90:P91"/>
    <mergeCell ref="Q90:Q91"/>
    <mergeCell ref="J90:J91"/>
    <mergeCell ref="K90:K91"/>
    <mergeCell ref="L90:L91"/>
    <mergeCell ref="M90:M91"/>
    <mergeCell ref="E90:E91"/>
    <mergeCell ref="F90:F91"/>
    <mergeCell ref="G90:G91"/>
    <mergeCell ref="H90:H91"/>
    <mergeCell ref="A90:A91"/>
    <mergeCell ref="B90:B91"/>
    <mergeCell ref="C90:C91"/>
    <mergeCell ref="D90:D91"/>
    <mergeCell ref="AT88:AT89"/>
    <mergeCell ref="AV88:AV89"/>
    <mergeCell ref="AW88:AW89"/>
    <mergeCell ref="AY88:AY89"/>
    <mergeCell ref="AM88:AM89"/>
    <mergeCell ref="AO88:AO89"/>
    <mergeCell ref="AP88:AP89"/>
    <mergeCell ref="AR88:AR89"/>
    <mergeCell ref="AH88:AH89"/>
    <mergeCell ref="AI88:AI89"/>
    <mergeCell ref="AK88:AK89"/>
    <mergeCell ref="AL88:AL89"/>
    <mergeCell ref="AC88:AC89"/>
    <mergeCell ref="AD88:AD89"/>
    <mergeCell ref="AE88:AE89"/>
    <mergeCell ref="AG88:AG89"/>
    <mergeCell ref="Y88:Y89"/>
    <mergeCell ref="Z88:Z89"/>
    <mergeCell ref="AA88:AA89"/>
    <mergeCell ref="AB88:AB89"/>
    <mergeCell ref="U88:U89"/>
    <mergeCell ref="V88:V89"/>
    <mergeCell ref="W88:W89"/>
    <mergeCell ref="X88:X89"/>
    <mergeCell ref="Q88:Q89"/>
    <mergeCell ref="R88:R89"/>
    <mergeCell ref="S88:S89"/>
    <mergeCell ref="T88:T89"/>
    <mergeCell ref="M88:M89"/>
    <mergeCell ref="N88:N89"/>
    <mergeCell ref="O88:O89"/>
    <mergeCell ref="P88:P89"/>
    <mergeCell ref="H88:H89"/>
    <mergeCell ref="J88:J89"/>
    <mergeCell ref="K88:K89"/>
    <mergeCell ref="L88:L89"/>
    <mergeCell ref="AV86:AV87"/>
    <mergeCell ref="AW86:AW87"/>
    <mergeCell ref="AY86:AY87"/>
    <mergeCell ref="A88:A89"/>
    <mergeCell ref="B88:B89"/>
    <mergeCell ref="C88:C89"/>
    <mergeCell ref="D88:D89"/>
    <mergeCell ref="E88:E89"/>
    <mergeCell ref="F88:F89"/>
    <mergeCell ref="G88:G89"/>
    <mergeCell ref="AO86:AO87"/>
    <mergeCell ref="AP86:AP87"/>
    <mergeCell ref="AR86:AR87"/>
    <mergeCell ref="AT86:AT87"/>
    <mergeCell ref="AI86:AI87"/>
    <mergeCell ref="AK86:AK87"/>
    <mergeCell ref="AL86:AL87"/>
    <mergeCell ref="AM86:AM87"/>
    <mergeCell ref="AD86:AD87"/>
    <mergeCell ref="AE86:AE87"/>
    <mergeCell ref="AG86:AG87"/>
    <mergeCell ref="AH86:AH87"/>
    <mergeCell ref="Z86:Z87"/>
    <mergeCell ref="AA86:AA87"/>
    <mergeCell ref="AB86:AB87"/>
    <mergeCell ref="AC86:AC87"/>
    <mergeCell ref="V86:V87"/>
    <mergeCell ref="W86:W87"/>
    <mergeCell ref="X86:X87"/>
    <mergeCell ref="Y86:Y87"/>
    <mergeCell ref="R86:R87"/>
    <mergeCell ref="S86:S87"/>
    <mergeCell ref="T86:T87"/>
    <mergeCell ref="U86:U87"/>
    <mergeCell ref="N86:N87"/>
    <mergeCell ref="O86:O87"/>
    <mergeCell ref="P86:P87"/>
    <mergeCell ref="Q86:Q87"/>
    <mergeCell ref="J86:J87"/>
    <mergeCell ref="K86:K87"/>
    <mergeCell ref="L86:L87"/>
    <mergeCell ref="M86:M87"/>
    <mergeCell ref="E86:E87"/>
    <mergeCell ref="F86:F87"/>
    <mergeCell ref="G86:G87"/>
    <mergeCell ref="H86:H87"/>
    <mergeCell ref="A86:A87"/>
    <mergeCell ref="B86:B87"/>
    <mergeCell ref="C86:C87"/>
    <mergeCell ref="D86:D87"/>
    <mergeCell ref="AT84:AT85"/>
    <mergeCell ref="AV84:AV85"/>
    <mergeCell ref="AW84:AW85"/>
    <mergeCell ref="AY84:AY85"/>
    <mergeCell ref="AM84:AM85"/>
    <mergeCell ref="AO84:AO85"/>
    <mergeCell ref="AP84:AP85"/>
    <mergeCell ref="AR84:AR85"/>
    <mergeCell ref="AH84:AH85"/>
    <mergeCell ref="AI84:AI85"/>
    <mergeCell ref="AK84:AK85"/>
    <mergeCell ref="AL84:AL85"/>
    <mergeCell ref="AC84:AC85"/>
    <mergeCell ref="AD84:AD85"/>
    <mergeCell ref="AE84:AE85"/>
    <mergeCell ref="AG84:AG85"/>
    <mergeCell ref="Y84:Y85"/>
    <mergeCell ref="Z84:Z85"/>
    <mergeCell ref="AA84:AA85"/>
    <mergeCell ref="AB84:AB85"/>
    <mergeCell ref="U84:U85"/>
    <mergeCell ref="V84:V85"/>
    <mergeCell ref="W84:W85"/>
    <mergeCell ref="X84:X85"/>
    <mergeCell ref="Q84:Q85"/>
    <mergeCell ref="R84:R85"/>
    <mergeCell ref="S84:S85"/>
    <mergeCell ref="T84:T85"/>
    <mergeCell ref="M84:M85"/>
    <mergeCell ref="N84:N85"/>
    <mergeCell ref="O84:O85"/>
    <mergeCell ref="P84:P85"/>
    <mergeCell ref="H84:H85"/>
    <mergeCell ref="J84:J85"/>
    <mergeCell ref="K84:K85"/>
    <mergeCell ref="L84:L85"/>
    <mergeCell ref="AV82:AV83"/>
    <mergeCell ref="AW82:AW83"/>
    <mergeCell ref="AY82:AY83"/>
    <mergeCell ref="A84:A85"/>
    <mergeCell ref="B84:B85"/>
    <mergeCell ref="C84:C85"/>
    <mergeCell ref="D84:D85"/>
    <mergeCell ref="E84:E85"/>
    <mergeCell ref="F84:F85"/>
    <mergeCell ref="G84:G85"/>
    <mergeCell ref="AO82:AO83"/>
    <mergeCell ref="AP82:AP83"/>
    <mergeCell ref="AR82:AR83"/>
    <mergeCell ref="AT82:AT83"/>
    <mergeCell ref="AI82:AI83"/>
    <mergeCell ref="AK82:AK83"/>
    <mergeCell ref="AL82:AL83"/>
    <mergeCell ref="AM82:AM83"/>
    <mergeCell ref="AD82:AD83"/>
    <mergeCell ref="AE82:AE83"/>
    <mergeCell ref="AG82:AG83"/>
    <mergeCell ref="AH82:AH83"/>
    <mergeCell ref="Z82:Z83"/>
    <mergeCell ref="AA82:AA83"/>
    <mergeCell ref="AB82:AB83"/>
    <mergeCell ref="AC82:AC83"/>
    <mergeCell ref="V82:V83"/>
    <mergeCell ref="W82:W83"/>
    <mergeCell ref="X82:X83"/>
    <mergeCell ref="Y82:Y83"/>
    <mergeCell ref="R82:R83"/>
    <mergeCell ref="S82:S83"/>
    <mergeCell ref="T82:T83"/>
    <mergeCell ref="U82:U83"/>
    <mergeCell ref="N82:N83"/>
    <mergeCell ref="O82:O83"/>
    <mergeCell ref="P82:P83"/>
    <mergeCell ref="Q82:Q83"/>
    <mergeCell ref="J82:J83"/>
    <mergeCell ref="K82:K83"/>
    <mergeCell ref="L82:L83"/>
    <mergeCell ref="M82:M83"/>
    <mergeCell ref="E82:E83"/>
    <mergeCell ref="F82:F83"/>
    <mergeCell ref="G82:G83"/>
    <mergeCell ref="H82:H83"/>
    <mergeCell ref="A82:A83"/>
    <mergeCell ref="B82:B83"/>
    <mergeCell ref="C82:C83"/>
    <mergeCell ref="D82:D83"/>
    <mergeCell ref="AT80:AT81"/>
    <mergeCell ref="AV80:AV81"/>
    <mergeCell ref="AW80:AW81"/>
    <mergeCell ref="AY80:AY81"/>
    <mergeCell ref="AM80:AM81"/>
    <mergeCell ref="AO80:AO81"/>
    <mergeCell ref="AP80:AP81"/>
    <mergeCell ref="AR80:AR81"/>
    <mergeCell ref="AH80:AH81"/>
    <mergeCell ref="AI80:AI81"/>
    <mergeCell ref="AK80:AK81"/>
    <mergeCell ref="AL80:AL81"/>
    <mergeCell ref="AC80:AC81"/>
    <mergeCell ref="AD80:AD81"/>
    <mergeCell ref="AE80:AE81"/>
    <mergeCell ref="AG80:AG81"/>
    <mergeCell ref="Y80:Y81"/>
    <mergeCell ref="Z80:Z81"/>
    <mergeCell ref="AA80:AA81"/>
    <mergeCell ref="AB80:AB81"/>
    <mergeCell ref="U80:U81"/>
    <mergeCell ref="V80:V81"/>
    <mergeCell ref="W80:W81"/>
    <mergeCell ref="X80:X81"/>
    <mergeCell ref="Q80:Q81"/>
    <mergeCell ref="R80:R81"/>
    <mergeCell ref="S80:S81"/>
    <mergeCell ref="T80:T81"/>
    <mergeCell ref="M80:M81"/>
    <mergeCell ref="N80:N81"/>
    <mergeCell ref="O80:O81"/>
    <mergeCell ref="P80:P81"/>
    <mergeCell ref="H80:H81"/>
    <mergeCell ref="J80:J81"/>
    <mergeCell ref="K80:K81"/>
    <mergeCell ref="L80:L81"/>
    <mergeCell ref="D80:D81"/>
    <mergeCell ref="E80:E81"/>
    <mergeCell ref="F80:F81"/>
    <mergeCell ref="G80:G81"/>
    <mergeCell ref="A29:A30"/>
    <mergeCell ref="A80:A81"/>
    <mergeCell ref="B80:B81"/>
    <mergeCell ref="C80:C81"/>
    <mergeCell ref="A76:A77"/>
    <mergeCell ref="B76:B77"/>
    <mergeCell ref="C76:C77"/>
    <mergeCell ref="A72:A73"/>
    <mergeCell ref="B72:B73"/>
    <mergeCell ref="C72:C73"/>
    <mergeCell ref="AT78:AT79"/>
    <mergeCell ref="AV78:AV79"/>
    <mergeCell ref="AW78:AW79"/>
    <mergeCell ref="AY78:AY79"/>
    <mergeCell ref="AM78:AM79"/>
    <mergeCell ref="AO78:AO79"/>
    <mergeCell ref="AP78:AP79"/>
    <mergeCell ref="AR78:AR79"/>
    <mergeCell ref="AH78:AH79"/>
    <mergeCell ref="AI78:AI79"/>
    <mergeCell ref="AK78:AK79"/>
    <mergeCell ref="AL78:AL79"/>
    <mergeCell ref="AC78:AC79"/>
    <mergeCell ref="AD78:AD79"/>
    <mergeCell ref="AE78:AE79"/>
    <mergeCell ref="AG78:AG79"/>
    <mergeCell ref="Y78:Y79"/>
    <mergeCell ref="Z78:Z79"/>
    <mergeCell ref="AA78:AA79"/>
    <mergeCell ref="AB78:AB79"/>
    <mergeCell ref="U78:U79"/>
    <mergeCell ref="V78:V79"/>
    <mergeCell ref="W78:W79"/>
    <mergeCell ref="X78:X79"/>
    <mergeCell ref="Q78:Q79"/>
    <mergeCell ref="R78:R79"/>
    <mergeCell ref="S78:S79"/>
    <mergeCell ref="T78:T79"/>
    <mergeCell ref="M78:M79"/>
    <mergeCell ref="N78:N79"/>
    <mergeCell ref="O78:O79"/>
    <mergeCell ref="P78:P79"/>
    <mergeCell ref="H78:H79"/>
    <mergeCell ref="J78:J79"/>
    <mergeCell ref="K78:K79"/>
    <mergeCell ref="L78:L79"/>
    <mergeCell ref="AV76:AV77"/>
    <mergeCell ref="AW76:AW77"/>
    <mergeCell ref="AY76:AY77"/>
    <mergeCell ref="A78:A79"/>
    <mergeCell ref="B78:B79"/>
    <mergeCell ref="C78:C79"/>
    <mergeCell ref="D78:D79"/>
    <mergeCell ref="E78:E79"/>
    <mergeCell ref="F78:F79"/>
    <mergeCell ref="G78:G79"/>
    <mergeCell ref="AO76:AO77"/>
    <mergeCell ref="AP76:AP77"/>
    <mergeCell ref="AR76:AR77"/>
    <mergeCell ref="AT76:AT77"/>
    <mergeCell ref="AI76:AI77"/>
    <mergeCell ref="AK76:AK77"/>
    <mergeCell ref="AL76:AL77"/>
    <mergeCell ref="AM76:AM77"/>
    <mergeCell ref="AD76:AD77"/>
    <mergeCell ref="AE76:AE77"/>
    <mergeCell ref="AG76:AG77"/>
    <mergeCell ref="AH76:AH77"/>
    <mergeCell ref="Z76:Z77"/>
    <mergeCell ref="AA76:AA77"/>
    <mergeCell ref="AB76:AB77"/>
    <mergeCell ref="AC76:AC77"/>
    <mergeCell ref="V76:V77"/>
    <mergeCell ref="W76:W77"/>
    <mergeCell ref="X76:X77"/>
    <mergeCell ref="Y76:Y77"/>
    <mergeCell ref="R76:R77"/>
    <mergeCell ref="S76:S77"/>
    <mergeCell ref="T76:T77"/>
    <mergeCell ref="U76:U77"/>
    <mergeCell ref="N76:N77"/>
    <mergeCell ref="O76:O77"/>
    <mergeCell ref="P76:P77"/>
    <mergeCell ref="Q76:Q77"/>
    <mergeCell ref="J76:J77"/>
    <mergeCell ref="K76:K77"/>
    <mergeCell ref="L76:L77"/>
    <mergeCell ref="M76:M77"/>
    <mergeCell ref="E76:E77"/>
    <mergeCell ref="F76:F77"/>
    <mergeCell ref="G76:G77"/>
    <mergeCell ref="H76:H77"/>
    <mergeCell ref="D76:D77"/>
    <mergeCell ref="AT74:AT75"/>
    <mergeCell ref="AV74:AV75"/>
    <mergeCell ref="AW74:AW75"/>
    <mergeCell ref="AH74:AH75"/>
    <mergeCell ref="AI74:AI75"/>
    <mergeCell ref="AK74:AK75"/>
    <mergeCell ref="AL74:AL75"/>
    <mergeCell ref="AC74:AC75"/>
    <mergeCell ref="AD74:AD75"/>
    <mergeCell ref="AY74:AY75"/>
    <mergeCell ref="AM74:AM75"/>
    <mergeCell ref="AO74:AO75"/>
    <mergeCell ref="AP74:AP75"/>
    <mergeCell ref="AR74:AR75"/>
    <mergeCell ref="AE74:AE75"/>
    <mergeCell ref="AG74:AG75"/>
    <mergeCell ref="Y74:Y75"/>
    <mergeCell ref="Z74:Z75"/>
    <mergeCell ref="AA74:AA75"/>
    <mergeCell ref="AB74:AB75"/>
    <mergeCell ref="U74:U75"/>
    <mergeCell ref="V74:V75"/>
    <mergeCell ref="W74:W75"/>
    <mergeCell ref="X74:X75"/>
    <mergeCell ref="Q74:Q75"/>
    <mergeCell ref="R74:R75"/>
    <mergeCell ref="S74:S75"/>
    <mergeCell ref="T74:T75"/>
    <mergeCell ref="M74:M75"/>
    <mergeCell ref="N74:N75"/>
    <mergeCell ref="O74:O75"/>
    <mergeCell ref="P74:P75"/>
    <mergeCell ref="H74:H75"/>
    <mergeCell ref="J74:J75"/>
    <mergeCell ref="K74:K75"/>
    <mergeCell ref="L74:L75"/>
    <mergeCell ref="AV72:AV73"/>
    <mergeCell ref="AW72:AW73"/>
    <mergeCell ref="AY72:AY73"/>
    <mergeCell ref="A74:A75"/>
    <mergeCell ref="B74:B75"/>
    <mergeCell ref="C74:C75"/>
    <mergeCell ref="D74:D75"/>
    <mergeCell ref="E74:E75"/>
    <mergeCell ref="F74:F75"/>
    <mergeCell ref="G74:G75"/>
    <mergeCell ref="AO72:AO73"/>
    <mergeCell ref="AP72:AP73"/>
    <mergeCell ref="AR72:AR73"/>
    <mergeCell ref="AT72:AT73"/>
    <mergeCell ref="AI72:AI73"/>
    <mergeCell ref="AK72:AK73"/>
    <mergeCell ref="AL72:AL73"/>
    <mergeCell ref="AM72:AM73"/>
    <mergeCell ref="AD72:AD73"/>
    <mergeCell ref="AE72:AE73"/>
    <mergeCell ref="AG72:AG73"/>
    <mergeCell ref="AH72:AH73"/>
    <mergeCell ref="Z72:Z73"/>
    <mergeCell ref="AA72:AA73"/>
    <mergeCell ref="AB72:AB73"/>
    <mergeCell ref="AC72:AC73"/>
    <mergeCell ref="V72:V73"/>
    <mergeCell ref="W72:W73"/>
    <mergeCell ref="X72:X73"/>
    <mergeCell ref="Y72:Y73"/>
    <mergeCell ref="R72:R73"/>
    <mergeCell ref="S72:S73"/>
    <mergeCell ref="T72:T73"/>
    <mergeCell ref="U72:U73"/>
    <mergeCell ref="N72:N73"/>
    <mergeCell ref="O72:O73"/>
    <mergeCell ref="P72:P73"/>
    <mergeCell ref="Q72:Q73"/>
    <mergeCell ref="J72:J73"/>
    <mergeCell ref="K72:K73"/>
    <mergeCell ref="L72:L73"/>
    <mergeCell ref="M72:M73"/>
    <mergeCell ref="E72:E73"/>
    <mergeCell ref="F72:F73"/>
    <mergeCell ref="G72:G73"/>
    <mergeCell ref="H72:H73"/>
    <mergeCell ref="D72:D73"/>
    <mergeCell ref="AT70:AT71"/>
    <mergeCell ref="AV70:AV71"/>
    <mergeCell ref="AW70:AW71"/>
    <mergeCell ref="AH70:AH71"/>
    <mergeCell ref="AI70:AI71"/>
    <mergeCell ref="AK70:AK71"/>
    <mergeCell ref="AL70:AL71"/>
    <mergeCell ref="AC70:AC71"/>
    <mergeCell ref="AD70:AD71"/>
    <mergeCell ref="AY70:AY71"/>
    <mergeCell ref="AM70:AM71"/>
    <mergeCell ref="AO70:AO71"/>
    <mergeCell ref="AP70:AP71"/>
    <mergeCell ref="AR70:AR71"/>
    <mergeCell ref="AE70:AE71"/>
    <mergeCell ref="AG70:AG71"/>
    <mergeCell ref="Y70:Y71"/>
    <mergeCell ref="Z70:Z71"/>
    <mergeCell ref="AA70:AA71"/>
    <mergeCell ref="AB70:AB71"/>
    <mergeCell ref="U70:U71"/>
    <mergeCell ref="V70:V71"/>
    <mergeCell ref="W70:W71"/>
    <mergeCell ref="X70:X71"/>
    <mergeCell ref="Q70:Q71"/>
    <mergeCell ref="R70:R71"/>
    <mergeCell ref="S70:S71"/>
    <mergeCell ref="T70:T71"/>
    <mergeCell ref="M70:M71"/>
    <mergeCell ref="N70:N71"/>
    <mergeCell ref="O70:O71"/>
    <mergeCell ref="P70:P71"/>
    <mergeCell ref="H70:H71"/>
    <mergeCell ref="J70:J71"/>
    <mergeCell ref="K70:K71"/>
    <mergeCell ref="L70:L71"/>
    <mergeCell ref="AV68:AV69"/>
    <mergeCell ref="AW68:AW69"/>
    <mergeCell ref="AY68:AY69"/>
    <mergeCell ref="A70:A71"/>
    <mergeCell ref="B70:B71"/>
    <mergeCell ref="C70:C71"/>
    <mergeCell ref="D70:D71"/>
    <mergeCell ref="E70:E71"/>
    <mergeCell ref="F70:F71"/>
    <mergeCell ref="G70:G71"/>
    <mergeCell ref="AO68:AO69"/>
    <mergeCell ref="AP68:AP69"/>
    <mergeCell ref="AR68:AR69"/>
    <mergeCell ref="AT68:AT69"/>
    <mergeCell ref="AI68:AI69"/>
    <mergeCell ref="AK68:AK69"/>
    <mergeCell ref="AL68:AL69"/>
    <mergeCell ref="AM68:AM69"/>
    <mergeCell ref="AD68:AD69"/>
    <mergeCell ref="AE68:AE69"/>
    <mergeCell ref="AG68:AG69"/>
    <mergeCell ref="AH68:AH69"/>
    <mergeCell ref="Z68:Z69"/>
    <mergeCell ref="AA68:AA69"/>
    <mergeCell ref="AB68:AB69"/>
    <mergeCell ref="AC68:AC69"/>
    <mergeCell ref="V68:V69"/>
    <mergeCell ref="W68:W69"/>
    <mergeCell ref="X68:X69"/>
    <mergeCell ref="Y68:Y69"/>
    <mergeCell ref="R68:R69"/>
    <mergeCell ref="S68:S69"/>
    <mergeCell ref="T68:T69"/>
    <mergeCell ref="U68:U69"/>
    <mergeCell ref="N68:N69"/>
    <mergeCell ref="O68:O69"/>
    <mergeCell ref="P68:P69"/>
    <mergeCell ref="Q68:Q69"/>
    <mergeCell ref="J68:J69"/>
    <mergeCell ref="K68:K69"/>
    <mergeCell ref="L68:L69"/>
    <mergeCell ref="M68:M69"/>
    <mergeCell ref="E68:E69"/>
    <mergeCell ref="F68:F69"/>
    <mergeCell ref="G68:G69"/>
    <mergeCell ref="H68:H69"/>
    <mergeCell ref="A68:A69"/>
    <mergeCell ref="B68:B69"/>
    <mergeCell ref="C68:C69"/>
    <mergeCell ref="D68:D69"/>
    <mergeCell ref="AT66:AT67"/>
    <mergeCell ref="AV66:AV67"/>
    <mergeCell ref="AW66:AW67"/>
    <mergeCell ref="AY66:AY67"/>
    <mergeCell ref="AM66:AM67"/>
    <mergeCell ref="AO66:AO67"/>
    <mergeCell ref="AP66:AP67"/>
    <mergeCell ref="AR66:AR67"/>
    <mergeCell ref="AH66:AH67"/>
    <mergeCell ref="AI66:AI67"/>
    <mergeCell ref="AK66:AK67"/>
    <mergeCell ref="AL66:AL67"/>
    <mergeCell ref="AC66:AC67"/>
    <mergeCell ref="AD66:AD67"/>
    <mergeCell ref="AE66:AE67"/>
    <mergeCell ref="AG66:AG67"/>
    <mergeCell ref="Y66:Y67"/>
    <mergeCell ref="Z66:Z67"/>
    <mergeCell ref="AA66:AA67"/>
    <mergeCell ref="AB66:AB67"/>
    <mergeCell ref="U66:U67"/>
    <mergeCell ref="V66:V67"/>
    <mergeCell ref="W66:W67"/>
    <mergeCell ref="X66:X67"/>
    <mergeCell ref="Q66:Q67"/>
    <mergeCell ref="R66:R67"/>
    <mergeCell ref="S66:S67"/>
    <mergeCell ref="T66:T67"/>
    <mergeCell ref="M66:M67"/>
    <mergeCell ref="N66:N67"/>
    <mergeCell ref="O66:O67"/>
    <mergeCell ref="P66:P67"/>
    <mergeCell ref="H66:H67"/>
    <mergeCell ref="J66:J67"/>
    <mergeCell ref="K66:K67"/>
    <mergeCell ref="L66:L67"/>
    <mergeCell ref="AV64:AV65"/>
    <mergeCell ref="AW64:AW65"/>
    <mergeCell ref="AY64:AY65"/>
    <mergeCell ref="A66:A67"/>
    <mergeCell ref="B66:B67"/>
    <mergeCell ref="C66:C67"/>
    <mergeCell ref="D66:D67"/>
    <mergeCell ref="E66:E67"/>
    <mergeCell ref="F66:F67"/>
    <mergeCell ref="G66:G67"/>
    <mergeCell ref="AO64:AO65"/>
    <mergeCell ref="AP64:AP65"/>
    <mergeCell ref="AR64:AR65"/>
    <mergeCell ref="AT64:AT65"/>
    <mergeCell ref="AI64:AI65"/>
    <mergeCell ref="AK64:AK65"/>
    <mergeCell ref="AL64:AL65"/>
    <mergeCell ref="AM64:AM65"/>
    <mergeCell ref="AD64:AD65"/>
    <mergeCell ref="AE64:AE65"/>
    <mergeCell ref="AG64:AG65"/>
    <mergeCell ref="AH64:AH65"/>
    <mergeCell ref="Z64:Z65"/>
    <mergeCell ref="AA64:AA65"/>
    <mergeCell ref="AB64:AB65"/>
    <mergeCell ref="AC64:AC65"/>
    <mergeCell ref="V64:V65"/>
    <mergeCell ref="W64:W65"/>
    <mergeCell ref="X64:X65"/>
    <mergeCell ref="Y64:Y65"/>
    <mergeCell ref="R64:R65"/>
    <mergeCell ref="S64:S65"/>
    <mergeCell ref="T64:T65"/>
    <mergeCell ref="U64:U65"/>
    <mergeCell ref="N64:N65"/>
    <mergeCell ref="O64:O65"/>
    <mergeCell ref="P64:P65"/>
    <mergeCell ref="Q64:Q65"/>
    <mergeCell ref="J64:J65"/>
    <mergeCell ref="K64:K65"/>
    <mergeCell ref="L64:L65"/>
    <mergeCell ref="M64:M65"/>
    <mergeCell ref="E64:E65"/>
    <mergeCell ref="F64:F65"/>
    <mergeCell ref="G64:G65"/>
    <mergeCell ref="H64:H65"/>
    <mergeCell ref="A64:A65"/>
    <mergeCell ref="B64:B65"/>
    <mergeCell ref="C64:C65"/>
    <mergeCell ref="D64:D65"/>
    <mergeCell ref="AT62:AT63"/>
    <mergeCell ref="AV62:AV63"/>
    <mergeCell ref="AW62:AW63"/>
    <mergeCell ref="AY62:AY63"/>
    <mergeCell ref="AM62:AM63"/>
    <mergeCell ref="AO62:AO63"/>
    <mergeCell ref="AP62:AP63"/>
    <mergeCell ref="AR62:AR63"/>
    <mergeCell ref="AH62:AH63"/>
    <mergeCell ref="AI62:AI63"/>
    <mergeCell ref="AK62:AK63"/>
    <mergeCell ref="AL62:AL63"/>
    <mergeCell ref="AC62:AC63"/>
    <mergeCell ref="AD62:AD63"/>
    <mergeCell ref="AE62:AE63"/>
    <mergeCell ref="AG62:AG63"/>
    <mergeCell ref="Y62:Y63"/>
    <mergeCell ref="Z62:Z63"/>
    <mergeCell ref="AA62:AA63"/>
    <mergeCell ref="AB62:AB63"/>
    <mergeCell ref="U62:U63"/>
    <mergeCell ref="V62:V63"/>
    <mergeCell ref="W62:W63"/>
    <mergeCell ref="X62:X63"/>
    <mergeCell ref="Q62:Q63"/>
    <mergeCell ref="R62:R63"/>
    <mergeCell ref="S62:S63"/>
    <mergeCell ref="T62:T63"/>
    <mergeCell ref="M62:M63"/>
    <mergeCell ref="N62:N63"/>
    <mergeCell ref="O62:O63"/>
    <mergeCell ref="P62:P63"/>
    <mergeCell ref="H62:H63"/>
    <mergeCell ref="J62:J63"/>
    <mergeCell ref="K62:K63"/>
    <mergeCell ref="L62:L63"/>
    <mergeCell ref="AV60:AV61"/>
    <mergeCell ref="AW60:AW61"/>
    <mergeCell ref="AY60:AY61"/>
    <mergeCell ref="A62:A63"/>
    <mergeCell ref="B62:B63"/>
    <mergeCell ref="C62:C63"/>
    <mergeCell ref="D62:D63"/>
    <mergeCell ref="E62:E63"/>
    <mergeCell ref="F62:F63"/>
    <mergeCell ref="G62:G63"/>
    <mergeCell ref="AO60:AO61"/>
    <mergeCell ref="AP60:AP61"/>
    <mergeCell ref="AR60:AR61"/>
    <mergeCell ref="AT60:AT61"/>
    <mergeCell ref="AI60:AI61"/>
    <mergeCell ref="AK60:AK61"/>
    <mergeCell ref="AL60:AL61"/>
    <mergeCell ref="AM60:AM61"/>
    <mergeCell ref="AD60:AD61"/>
    <mergeCell ref="AE60:AE61"/>
    <mergeCell ref="AG60:AG61"/>
    <mergeCell ref="AH60:AH61"/>
    <mergeCell ref="Z60:Z61"/>
    <mergeCell ref="AA60:AA61"/>
    <mergeCell ref="AB60:AB61"/>
    <mergeCell ref="AC60:AC61"/>
    <mergeCell ref="V60:V61"/>
    <mergeCell ref="W60:W61"/>
    <mergeCell ref="X60:X61"/>
    <mergeCell ref="Y60:Y61"/>
    <mergeCell ref="R60:R61"/>
    <mergeCell ref="S60:S61"/>
    <mergeCell ref="T60:T61"/>
    <mergeCell ref="U60:U61"/>
    <mergeCell ref="N60:N61"/>
    <mergeCell ref="O60:O61"/>
    <mergeCell ref="P60:P61"/>
    <mergeCell ref="Q60:Q61"/>
    <mergeCell ref="J60:J61"/>
    <mergeCell ref="K60:K61"/>
    <mergeCell ref="L60:L61"/>
    <mergeCell ref="M60:M61"/>
    <mergeCell ref="E60:E61"/>
    <mergeCell ref="F60:F61"/>
    <mergeCell ref="G60:G61"/>
    <mergeCell ref="H60:H61"/>
    <mergeCell ref="A60:A61"/>
    <mergeCell ref="B60:B61"/>
    <mergeCell ref="C60:C61"/>
    <mergeCell ref="D60:D61"/>
    <mergeCell ref="AT58:AT59"/>
    <mergeCell ref="AV58:AV59"/>
    <mergeCell ref="AW58:AW59"/>
    <mergeCell ref="AY58:AY59"/>
    <mergeCell ref="AM58:AM59"/>
    <mergeCell ref="AO58:AO59"/>
    <mergeCell ref="AP58:AP59"/>
    <mergeCell ref="AR58:AR59"/>
    <mergeCell ref="AH58:AH59"/>
    <mergeCell ref="AI58:AI59"/>
    <mergeCell ref="AK58:AK59"/>
    <mergeCell ref="AL58:AL59"/>
    <mergeCell ref="AC58:AC59"/>
    <mergeCell ref="AD58:AD59"/>
    <mergeCell ref="AE58:AE59"/>
    <mergeCell ref="AG58:AG59"/>
    <mergeCell ref="Y58:Y59"/>
    <mergeCell ref="Z58:Z59"/>
    <mergeCell ref="AA58:AA59"/>
    <mergeCell ref="AB58:AB59"/>
    <mergeCell ref="U58:U59"/>
    <mergeCell ref="V58:V59"/>
    <mergeCell ref="W58:W59"/>
    <mergeCell ref="X58:X59"/>
    <mergeCell ref="Q58:Q59"/>
    <mergeCell ref="R58:R59"/>
    <mergeCell ref="S58:S59"/>
    <mergeCell ref="T58:T59"/>
    <mergeCell ref="M58:M59"/>
    <mergeCell ref="N58:N59"/>
    <mergeCell ref="O58:O59"/>
    <mergeCell ref="P58:P59"/>
    <mergeCell ref="H58:H59"/>
    <mergeCell ref="J58:J59"/>
    <mergeCell ref="K58:K59"/>
    <mergeCell ref="L58:L59"/>
    <mergeCell ref="AV56:AV57"/>
    <mergeCell ref="AW56:AW57"/>
    <mergeCell ref="AY56:AY57"/>
    <mergeCell ref="A58:A59"/>
    <mergeCell ref="B58:B59"/>
    <mergeCell ref="C58:C59"/>
    <mergeCell ref="D58:D59"/>
    <mergeCell ref="E58:E59"/>
    <mergeCell ref="F58:F59"/>
    <mergeCell ref="G58:G59"/>
    <mergeCell ref="AO56:AO57"/>
    <mergeCell ref="AP56:AP57"/>
    <mergeCell ref="AR56:AR57"/>
    <mergeCell ref="AT56:AT57"/>
    <mergeCell ref="AI56:AI57"/>
    <mergeCell ref="AK56:AK57"/>
    <mergeCell ref="AL56:AL57"/>
    <mergeCell ref="AM56:AM57"/>
    <mergeCell ref="AD56:AD57"/>
    <mergeCell ref="AE56:AE57"/>
    <mergeCell ref="AG56:AG57"/>
    <mergeCell ref="AH56:AH57"/>
    <mergeCell ref="Z56:Z57"/>
    <mergeCell ref="AA56:AA57"/>
    <mergeCell ref="AB56:AB57"/>
    <mergeCell ref="AC56:AC57"/>
    <mergeCell ref="V56:V57"/>
    <mergeCell ref="W56:W57"/>
    <mergeCell ref="X56:X57"/>
    <mergeCell ref="Y56:Y57"/>
    <mergeCell ref="R56:R57"/>
    <mergeCell ref="S56:S57"/>
    <mergeCell ref="T56:T57"/>
    <mergeCell ref="U56:U57"/>
    <mergeCell ref="N56:N57"/>
    <mergeCell ref="O56:O57"/>
    <mergeCell ref="P56:P57"/>
    <mergeCell ref="Q56:Q57"/>
    <mergeCell ref="J56:J57"/>
    <mergeCell ref="K56:K57"/>
    <mergeCell ref="L56:L57"/>
    <mergeCell ref="M56:M57"/>
    <mergeCell ref="E56:E57"/>
    <mergeCell ref="F56:F57"/>
    <mergeCell ref="G56:G57"/>
    <mergeCell ref="H56:H57"/>
    <mergeCell ref="A56:A57"/>
    <mergeCell ref="B56:B57"/>
    <mergeCell ref="C56:C57"/>
    <mergeCell ref="D56:D57"/>
    <mergeCell ref="AT54:AT55"/>
    <mergeCell ref="AV54:AV55"/>
    <mergeCell ref="AW54:AW55"/>
    <mergeCell ref="AY54:AY55"/>
    <mergeCell ref="AM54:AM55"/>
    <mergeCell ref="AO54:AO55"/>
    <mergeCell ref="AP54:AP55"/>
    <mergeCell ref="AR54:AR55"/>
    <mergeCell ref="AH54:AH55"/>
    <mergeCell ref="AI54:AI55"/>
    <mergeCell ref="AK54:AK55"/>
    <mergeCell ref="AL54:AL55"/>
    <mergeCell ref="AC54:AC55"/>
    <mergeCell ref="AD54:AD55"/>
    <mergeCell ref="AE54:AE55"/>
    <mergeCell ref="AG54:AG55"/>
    <mergeCell ref="Y54:Y55"/>
    <mergeCell ref="Z54:Z55"/>
    <mergeCell ref="AA54:AA55"/>
    <mergeCell ref="AB54:AB55"/>
    <mergeCell ref="U54:U55"/>
    <mergeCell ref="V54:V55"/>
    <mergeCell ref="W54:W55"/>
    <mergeCell ref="X54:X55"/>
    <mergeCell ref="Q54:Q55"/>
    <mergeCell ref="R54:R55"/>
    <mergeCell ref="S54:S55"/>
    <mergeCell ref="T54:T55"/>
    <mergeCell ref="M54:M55"/>
    <mergeCell ref="N54:N55"/>
    <mergeCell ref="O54:O55"/>
    <mergeCell ref="P54:P55"/>
    <mergeCell ref="H54:H55"/>
    <mergeCell ref="J54:J55"/>
    <mergeCell ref="K54:K55"/>
    <mergeCell ref="L54:L55"/>
    <mergeCell ref="AV52:AV53"/>
    <mergeCell ref="AW52:AW53"/>
    <mergeCell ref="AY52:AY53"/>
    <mergeCell ref="A54:A55"/>
    <mergeCell ref="B54:B55"/>
    <mergeCell ref="C54:C55"/>
    <mergeCell ref="D54:D55"/>
    <mergeCell ref="E54:E55"/>
    <mergeCell ref="F54:F55"/>
    <mergeCell ref="G54:G55"/>
    <mergeCell ref="AO52:AO53"/>
    <mergeCell ref="AP52:AP53"/>
    <mergeCell ref="AR52:AR53"/>
    <mergeCell ref="AT52:AT53"/>
    <mergeCell ref="AI52:AI53"/>
    <mergeCell ref="AK52:AK53"/>
    <mergeCell ref="AL52:AL53"/>
    <mergeCell ref="AM52:AM53"/>
    <mergeCell ref="AD52:AD53"/>
    <mergeCell ref="AE52:AE53"/>
    <mergeCell ref="AG52:AG53"/>
    <mergeCell ref="AH52:AH53"/>
    <mergeCell ref="Z52:Z53"/>
    <mergeCell ref="AA52:AA53"/>
    <mergeCell ref="AB52:AB53"/>
    <mergeCell ref="AC52:AC53"/>
    <mergeCell ref="V52:V53"/>
    <mergeCell ref="W52:W53"/>
    <mergeCell ref="X52:X53"/>
    <mergeCell ref="Y52:Y53"/>
    <mergeCell ref="R52:R53"/>
    <mergeCell ref="S52:S53"/>
    <mergeCell ref="T52:T53"/>
    <mergeCell ref="U52:U53"/>
    <mergeCell ref="N52:N53"/>
    <mergeCell ref="O52:O53"/>
    <mergeCell ref="P52:P53"/>
    <mergeCell ref="Q52:Q53"/>
    <mergeCell ref="J52:J53"/>
    <mergeCell ref="K52:K53"/>
    <mergeCell ref="L52:L53"/>
    <mergeCell ref="M52:M53"/>
    <mergeCell ref="E52:E53"/>
    <mergeCell ref="F52:F53"/>
    <mergeCell ref="G52:G53"/>
    <mergeCell ref="H52:H53"/>
    <mergeCell ref="A52:A53"/>
    <mergeCell ref="B52:B53"/>
    <mergeCell ref="C52:C53"/>
    <mergeCell ref="D52:D53"/>
    <mergeCell ref="AT50:AT51"/>
    <mergeCell ref="AV50:AV51"/>
    <mergeCell ref="AW50:AW51"/>
    <mergeCell ref="AY50:AY51"/>
    <mergeCell ref="AM50:AM51"/>
    <mergeCell ref="AO50:AO51"/>
    <mergeCell ref="AP50:AP51"/>
    <mergeCell ref="AR50:AR51"/>
    <mergeCell ref="AH50:AH51"/>
    <mergeCell ref="AI50:AI51"/>
    <mergeCell ref="AK50:AK51"/>
    <mergeCell ref="AL50:AL51"/>
    <mergeCell ref="AC50:AC51"/>
    <mergeCell ref="AD50:AD51"/>
    <mergeCell ref="AE50:AE51"/>
    <mergeCell ref="AG50:AG51"/>
    <mergeCell ref="Y50:Y51"/>
    <mergeCell ref="Z50:Z51"/>
    <mergeCell ref="AA50:AA51"/>
    <mergeCell ref="AB50:AB51"/>
    <mergeCell ref="U50:U51"/>
    <mergeCell ref="V50:V51"/>
    <mergeCell ref="W50:W51"/>
    <mergeCell ref="X50:X51"/>
    <mergeCell ref="Q50:Q51"/>
    <mergeCell ref="R50:R51"/>
    <mergeCell ref="S50:S51"/>
    <mergeCell ref="T50:T51"/>
    <mergeCell ref="M50:M51"/>
    <mergeCell ref="N50:N51"/>
    <mergeCell ref="O50:O51"/>
    <mergeCell ref="P50:P51"/>
    <mergeCell ref="H50:H51"/>
    <mergeCell ref="J50:J51"/>
    <mergeCell ref="K50:K51"/>
    <mergeCell ref="L50:L51"/>
    <mergeCell ref="AV48:AV49"/>
    <mergeCell ref="AW48:AW49"/>
    <mergeCell ref="AY48:AY49"/>
    <mergeCell ref="A50:A51"/>
    <mergeCell ref="B50:B51"/>
    <mergeCell ref="C50:C51"/>
    <mergeCell ref="D50:D51"/>
    <mergeCell ref="E50:E51"/>
    <mergeCell ref="F50:F51"/>
    <mergeCell ref="G50:G51"/>
    <mergeCell ref="AO48:AO49"/>
    <mergeCell ref="AP48:AP49"/>
    <mergeCell ref="AR48:AR49"/>
    <mergeCell ref="AT48:AT49"/>
    <mergeCell ref="AI48:AI49"/>
    <mergeCell ref="AK48:AK49"/>
    <mergeCell ref="AL48:AL49"/>
    <mergeCell ref="AM48:AM49"/>
    <mergeCell ref="AD48:AD49"/>
    <mergeCell ref="AE48:AE49"/>
    <mergeCell ref="AG48:AG49"/>
    <mergeCell ref="AH48:AH49"/>
    <mergeCell ref="Z48:Z49"/>
    <mergeCell ref="AA48:AA49"/>
    <mergeCell ref="AB48:AB49"/>
    <mergeCell ref="AC48:AC49"/>
    <mergeCell ref="V48:V49"/>
    <mergeCell ref="W48:W49"/>
    <mergeCell ref="X48:X49"/>
    <mergeCell ref="Y48:Y49"/>
    <mergeCell ref="R48:R49"/>
    <mergeCell ref="S48:S49"/>
    <mergeCell ref="T48:T49"/>
    <mergeCell ref="U48:U49"/>
    <mergeCell ref="N48:N49"/>
    <mergeCell ref="O48:O49"/>
    <mergeCell ref="P48:P49"/>
    <mergeCell ref="Q48:Q49"/>
    <mergeCell ref="J48:J49"/>
    <mergeCell ref="K48:K49"/>
    <mergeCell ref="L48:L49"/>
    <mergeCell ref="M48:M49"/>
    <mergeCell ref="E48:E49"/>
    <mergeCell ref="F48:F49"/>
    <mergeCell ref="G48:G49"/>
    <mergeCell ref="H48:H49"/>
    <mergeCell ref="A48:A49"/>
    <mergeCell ref="B48:B49"/>
    <mergeCell ref="C48:C49"/>
    <mergeCell ref="D48:D49"/>
    <mergeCell ref="AT46:AT47"/>
    <mergeCell ref="AV46:AV47"/>
    <mergeCell ref="AW46:AW47"/>
    <mergeCell ref="AY46:AY47"/>
    <mergeCell ref="AM46:AM47"/>
    <mergeCell ref="AO46:AO47"/>
    <mergeCell ref="AP46:AP47"/>
    <mergeCell ref="AR46:AR47"/>
    <mergeCell ref="AH46:AH47"/>
    <mergeCell ref="AI46:AI47"/>
    <mergeCell ref="AK46:AK47"/>
    <mergeCell ref="AL46:AL47"/>
    <mergeCell ref="AC46:AC47"/>
    <mergeCell ref="AD46:AD47"/>
    <mergeCell ref="AE46:AE47"/>
    <mergeCell ref="AG46:AG47"/>
    <mergeCell ref="Y46:Y47"/>
    <mergeCell ref="Z46:Z47"/>
    <mergeCell ref="AA46:AA47"/>
    <mergeCell ref="AB46:AB47"/>
    <mergeCell ref="U46:U47"/>
    <mergeCell ref="V46:V47"/>
    <mergeCell ref="W46:W47"/>
    <mergeCell ref="X46:X47"/>
    <mergeCell ref="Q46:Q47"/>
    <mergeCell ref="R46:R47"/>
    <mergeCell ref="S46:S47"/>
    <mergeCell ref="T46:T47"/>
    <mergeCell ref="M46:M47"/>
    <mergeCell ref="N46:N47"/>
    <mergeCell ref="O46:O47"/>
    <mergeCell ref="P46:P47"/>
    <mergeCell ref="H46:H47"/>
    <mergeCell ref="J46:J47"/>
    <mergeCell ref="K46:K47"/>
    <mergeCell ref="L46:L47"/>
    <mergeCell ref="AV44:AV45"/>
    <mergeCell ref="AW44:AW45"/>
    <mergeCell ref="AY44:AY45"/>
    <mergeCell ref="A46:A47"/>
    <mergeCell ref="B46:B47"/>
    <mergeCell ref="C46:C47"/>
    <mergeCell ref="D46:D47"/>
    <mergeCell ref="E46:E47"/>
    <mergeCell ref="F46:F47"/>
    <mergeCell ref="G46:G47"/>
    <mergeCell ref="AO44:AO45"/>
    <mergeCell ref="AP44:AP45"/>
    <mergeCell ref="AR44:AR45"/>
    <mergeCell ref="AT44:AT45"/>
    <mergeCell ref="AI44:AI45"/>
    <mergeCell ref="AK44:AK45"/>
    <mergeCell ref="AL44:AL45"/>
    <mergeCell ref="AM44:AM45"/>
    <mergeCell ref="AD44:AD45"/>
    <mergeCell ref="AE44:AE45"/>
    <mergeCell ref="AG44:AG45"/>
    <mergeCell ref="AH44:AH45"/>
    <mergeCell ref="Z44:Z45"/>
    <mergeCell ref="AA44:AA45"/>
    <mergeCell ref="AB44:AB45"/>
    <mergeCell ref="AC44:AC45"/>
    <mergeCell ref="V44:V45"/>
    <mergeCell ref="W44:W45"/>
    <mergeCell ref="X44:X45"/>
    <mergeCell ref="Y44:Y45"/>
    <mergeCell ref="R44:R45"/>
    <mergeCell ref="S44:S45"/>
    <mergeCell ref="T44:T45"/>
    <mergeCell ref="U44:U45"/>
    <mergeCell ref="N44:N45"/>
    <mergeCell ref="O44:O45"/>
    <mergeCell ref="P44:P45"/>
    <mergeCell ref="Q44:Q45"/>
    <mergeCell ref="J44:J45"/>
    <mergeCell ref="K44:K45"/>
    <mergeCell ref="L44:L45"/>
    <mergeCell ref="M44:M45"/>
    <mergeCell ref="E44:E45"/>
    <mergeCell ref="F44:F45"/>
    <mergeCell ref="G44:G45"/>
    <mergeCell ref="H44:H45"/>
    <mergeCell ref="A44:A45"/>
    <mergeCell ref="B44:B45"/>
    <mergeCell ref="C44:C45"/>
    <mergeCell ref="D44:D45"/>
    <mergeCell ref="AT42:AT43"/>
    <mergeCell ref="AV42:AV43"/>
    <mergeCell ref="AW42:AW43"/>
    <mergeCell ref="AY42:AY43"/>
    <mergeCell ref="AM42:AM43"/>
    <mergeCell ref="AO42:AO43"/>
    <mergeCell ref="AP42:AP43"/>
    <mergeCell ref="AR42:AR43"/>
    <mergeCell ref="AH42:AH43"/>
    <mergeCell ref="AI42:AI43"/>
    <mergeCell ref="AK42:AK43"/>
    <mergeCell ref="AL42:AL43"/>
    <mergeCell ref="AC42:AC43"/>
    <mergeCell ref="AD42:AD43"/>
    <mergeCell ref="AE42:AE43"/>
    <mergeCell ref="AG42:AG43"/>
    <mergeCell ref="Y42:Y43"/>
    <mergeCell ref="Z42:Z43"/>
    <mergeCell ref="AA42:AA43"/>
    <mergeCell ref="AB42:AB43"/>
    <mergeCell ref="U42:U43"/>
    <mergeCell ref="V42:V43"/>
    <mergeCell ref="W42:W43"/>
    <mergeCell ref="X42:X43"/>
    <mergeCell ref="Q42:Q43"/>
    <mergeCell ref="R42:R43"/>
    <mergeCell ref="S42:S43"/>
    <mergeCell ref="T42:T43"/>
    <mergeCell ref="M42:M43"/>
    <mergeCell ref="N42:N43"/>
    <mergeCell ref="O42:O43"/>
    <mergeCell ref="P42:P43"/>
    <mergeCell ref="H42:H43"/>
    <mergeCell ref="J42:J43"/>
    <mergeCell ref="K42:K43"/>
    <mergeCell ref="L42:L43"/>
    <mergeCell ref="AV40:AV41"/>
    <mergeCell ref="AW40:AW41"/>
    <mergeCell ref="AY40:AY41"/>
    <mergeCell ref="A42:A43"/>
    <mergeCell ref="B42:B43"/>
    <mergeCell ref="C42:C43"/>
    <mergeCell ref="D42:D43"/>
    <mergeCell ref="E42:E43"/>
    <mergeCell ref="F42:F43"/>
    <mergeCell ref="G42:G43"/>
    <mergeCell ref="AO40:AO41"/>
    <mergeCell ref="AP40:AP41"/>
    <mergeCell ref="AR40:AR41"/>
    <mergeCell ref="AT40:AT41"/>
    <mergeCell ref="AI40:AI41"/>
    <mergeCell ref="AK40:AK41"/>
    <mergeCell ref="AL40:AL41"/>
    <mergeCell ref="AM40:AM41"/>
    <mergeCell ref="AD40:AD41"/>
    <mergeCell ref="AE40:AE41"/>
    <mergeCell ref="AG40:AG41"/>
    <mergeCell ref="AH40:AH41"/>
    <mergeCell ref="Z40:Z41"/>
    <mergeCell ref="AA40:AA41"/>
    <mergeCell ref="AB40:AB41"/>
    <mergeCell ref="AC40:AC41"/>
    <mergeCell ref="V40:V41"/>
    <mergeCell ref="W40:W41"/>
    <mergeCell ref="X40:X41"/>
    <mergeCell ref="Y40:Y41"/>
    <mergeCell ref="R40:R41"/>
    <mergeCell ref="S40:S41"/>
    <mergeCell ref="T40:T41"/>
    <mergeCell ref="U40:U41"/>
    <mergeCell ref="N40:N41"/>
    <mergeCell ref="O40:O41"/>
    <mergeCell ref="P40:P41"/>
    <mergeCell ref="Q40:Q41"/>
    <mergeCell ref="J40:J41"/>
    <mergeCell ref="K40:K41"/>
    <mergeCell ref="L40:L41"/>
    <mergeCell ref="M40:M41"/>
    <mergeCell ref="E40:E41"/>
    <mergeCell ref="F40:F41"/>
    <mergeCell ref="G40:G41"/>
    <mergeCell ref="H40:H41"/>
    <mergeCell ref="A40:A41"/>
    <mergeCell ref="B40:B41"/>
    <mergeCell ref="C40:C41"/>
    <mergeCell ref="D40:D41"/>
    <mergeCell ref="AT38:AT39"/>
    <mergeCell ref="AV38:AV39"/>
    <mergeCell ref="AW38:AW39"/>
    <mergeCell ref="AY38:AY39"/>
    <mergeCell ref="AM38:AM39"/>
    <mergeCell ref="AO38:AO39"/>
    <mergeCell ref="AP38:AP39"/>
    <mergeCell ref="AR38:AR39"/>
    <mergeCell ref="AH38:AH39"/>
    <mergeCell ref="AI38:AI39"/>
    <mergeCell ref="AK38:AK39"/>
    <mergeCell ref="AL38:AL39"/>
    <mergeCell ref="AC38:AC39"/>
    <mergeCell ref="AD38:AD39"/>
    <mergeCell ref="AE38:AE39"/>
    <mergeCell ref="AG38:AG39"/>
    <mergeCell ref="Y38:Y39"/>
    <mergeCell ref="Z38:Z39"/>
    <mergeCell ref="AA38:AA39"/>
    <mergeCell ref="AB38:AB39"/>
    <mergeCell ref="U38:U39"/>
    <mergeCell ref="V38:V39"/>
    <mergeCell ref="W38:W39"/>
    <mergeCell ref="X38:X39"/>
    <mergeCell ref="Q38:Q39"/>
    <mergeCell ref="R38:R39"/>
    <mergeCell ref="S38:S39"/>
    <mergeCell ref="T38:T39"/>
    <mergeCell ref="M38:M39"/>
    <mergeCell ref="N38:N39"/>
    <mergeCell ref="O38:O39"/>
    <mergeCell ref="P38:P39"/>
    <mergeCell ref="H38:H39"/>
    <mergeCell ref="J38:J39"/>
    <mergeCell ref="K38:K39"/>
    <mergeCell ref="L38:L39"/>
    <mergeCell ref="AV36:AV37"/>
    <mergeCell ref="AW36:AW37"/>
    <mergeCell ref="AY36:AY37"/>
    <mergeCell ref="A38:A39"/>
    <mergeCell ref="B38:B39"/>
    <mergeCell ref="C38:C39"/>
    <mergeCell ref="D38:D39"/>
    <mergeCell ref="E38:E39"/>
    <mergeCell ref="F38:F39"/>
    <mergeCell ref="G38:G39"/>
    <mergeCell ref="AO36:AO37"/>
    <mergeCell ref="AP36:AP37"/>
    <mergeCell ref="AR36:AR37"/>
    <mergeCell ref="AT36:AT37"/>
    <mergeCell ref="AI36:AI37"/>
    <mergeCell ref="AK36:AK37"/>
    <mergeCell ref="AL36:AL37"/>
    <mergeCell ref="AM36:AM37"/>
    <mergeCell ref="AD36:AD37"/>
    <mergeCell ref="AE36:AE37"/>
    <mergeCell ref="AG36:AG37"/>
    <mergeCell ref="AH36:AH37"/>
    <mergeCell ref="Z36:Z37"/>
    <mergeCell ref="AA36:AA37"/>
    <mergeCell ref="AB36:AB37"/>
    <mergeCell ref="AC36:AC37"/>
    <mergeCell ref="V36:V37"/>
    <mergeCell ref="W36:W37"/>
    <mergeCell ref="X36:X37"/>
    <mergeCell ref="Y36:Y37"/>
    <mergeCell ref="R36:R37"/>
    <mergeCell ref="S36:S37"/>
    <mergeCell ref="T36:T37"/>
    <mergeCell ref="U36:U37"/>
    <mergeCell ref="N36:N37"/>
    <mergeCell ref="O36:O37"/>
    <mergeCell ref="P36:P37"/>
    <mergeCell ref="Q36:Q37"/>
    <mergeCell ref="J36:J37"/>
    <mergeCell ref="K36:K37"/>
    <mergeCell ref="L36:L37"/>
    <mergeCell ref="M36:M37"/>
    <mergeCell ref="E36:E37"/>
    <mergeCell ref="F36:F37"/>
    <mergeCell ref="G36:G37"/>
    <mergeCell ref="H36:H37"/>
    <mergeCell ref="A36:A37"/>
    <mergeCell ref="B36:B37"/>
    <mergeCell ref="C36:C37"/>
    <mergeCell ref="D36:D37"/>
    <mergeCell ref="AV34:AV35"/>
    <mergeCell ref="AW34:AW35"/>
    <mergeCell ref="AY34:AY35"/>
    <mergeCell ref="BF30:BG30"/>
    <mergeCell ref="BB32:BB33"/>
    <mergeCell ref="BF34:BG35"/>
    <mergeCell ref="AY26:AY30"/>
    <mergeCell ref="AW26:AW30"/>
    <mergeCell ref="AV26:AV30"/>
    <mergeCell ref="AY32:AY33"/>
    <mergeCell ref="AO34:AO35"/>
    <mergeCell ref="AP34:AP35"/>
    <mergeCell ref="AR34:AR35"/>
    <mergeCell ref="AT34:AT35"/>
    <mergeCell ref="AI34:AI35"/>
    <mergeCell ref="AK34:AK35"/>
    <mergeCell ref="AL34:AL35"/>
    <mergeCell ref="AM34:AM35"/>
    <mergeCell ref="AD34:AD35"/>
    <mergeCell ref="AE34:AE35"/>
    <mergeCell ref="AG34:AG35"/>
    <mergeCell ref="AH34:AH35"/>
    <mergeCell ref="Z34:Z35"/>
    <mergeCell ref="AA34:AA35"/>
    <mergeCell ref="AB34:AB35"/>
    <mergeCell ref="AC34:AC35"/>
    <mergeCell ref="V34:V35"/>
    <mergeCell ref="W34:W35"/>
    <mergeCell ref="X34:X35"/>
    <mergeCell ref="Y34:Y35"/>
    <mergeCell ref="R34:R35"/>
    <mergeCell ref="S34:S35"/>
    <mergeCell ref="T34:T35"/>
    <mergeCell ref="U34:U35"/>
    <mergeCell ref="N34:N35"/>
    <mergeCell ref="O34:O35"/>
    <mergeCell ref="P34:P35"/>
    <mergeCell ref="Q34:Q35"/>
    <mergeCell ref="J34:J35"/>
    <mergeCell ref="K34:K35"/>
    <mergeCell ref="L34:L35"/>
    <mergeCell ref="M34:M35"/>
    <mergeCell ref="E34:E35"/>
    <mergeCell ref="F34:F35"/>
    <mergeCell ref="G34:G35"/>
    <mergeCell ref="H34:H35"/>
    <mergeCell ref="A34:A35"/>
    <mergeCell ref="B34:B35"/>
    <mergeCell ref="C34:C35"/>
    <mergeCell ref="D34:D35"/>
    <mergeCell ref="BI29:BJ30"/>
    <mergeCell ref="BL29:BM30"/>
    <mergeCell ref="BL32:BM33"/>
    <mergeCell ref="BI34:BJ35"/>
    <mergeCell ref="BL34:BM35"/>
    <mergeCell ref="BI32:BJ33"/>
    <mergeCell ref="BL36:BM37"/>
    <mergeCell ref="BF38:BG39"/>
    <mergeCell ref="BI38:BJ39"/>
    <mergeCell ref="BL38:BM39"/>
    <mergeCell ref="BI36:BJ37"/>
    <mergeCell ref="BF36:BG37"/>
    <mergeCell ref="BF40:BG41"/>
    <mergeCell ref="BI40:BJ41"/>
    <mergeCell ref="BL40:BM41"/>
    <mergeCell ref="BF42:BG43"/>
    <mergeCell ref="BI42:BJ43"/>
    <mergeCell ref="BL42:BM43"/>
    <mergeCell ref="BF44:BG45"/>
    <mergeCell ref="BI44:BJ45"/>
    <mergeCell ref="BL44:BM45"/>
    <mergeCell ref="BC46:BD47"/>
    <mergeCell ref="BF46:BG47"/>
    <mergeCell ref="BI46:BJ47"/>
    <mergeCell ref="BL46:BM47"/>
    <mergeCell ref="BC48:BD49"/>
    <mergeCell ref="BF48:BG49"/>
    <mergeCell ref="BI48:BJ49"/>
    <mergeCell ref="BL48:BM49"/>
    <mergeCell ref="BC50:BD51"/>
    <mergeCell ref="BF50:BG51"/>
    <mergeCell ref="BI50:BJ51"/>
    <mergeCell ref="BL50:BM51"/>
    <mergeCell ref="BC52:BD53"/>
    <mergeCell ref="BF52:BG53"/>
    <mergeCell ref="BI52:BJ53"/>
    <mergeCell ref="BL52:BM53"/>
    <mergeCell ref="BC54:BD55"/>
    <mergeCell ref="BF54:BG55"/>
    <mergeCell ref="BI54:BJ55"/>
    <mergeCell ref="BL54:BM55"/>
    <mergeCell ref="BC56:BD57"/>
    <mergeCell ref="BF56:BG57"/>
    <mergeCell ref="BI56:BJ57"/>
    <mergeCell ref="BL56:BM57"/>
    <mergeCell ref="BC58:BD59"/>
    <mergeCell ref="BF58:BG59"/>
    <mergeCell ref="BI58:BJ59"/>
    <mergeCell ref="BL58:BM59"/>
    <mergeCell ref="BC60:BD61"/>
    <mergeCell ref="BF60:BG61"/>
    <mergeCell ref="BI60:BJ61"/>
    <mergeCell ref="BL60:BM61"/>
    <mergeCell ref="BC62:BD63"/>
    <mergeCell ref="BF62:BG63"/>
    <mergeCell ref="BI62:BJ63"/>
    <mergeCell ref="BL62:BM63"/>
    <mergeCell ref="BC64:BD65"/>
    <mergeCell ref="BF64:BG65"/>
    <mergeCell ref="BI64:BJ65"/>
    <mergeCell ref="BL64:BM65"/>
    <mergeCell ref="BC66:BD67"/>
    <mergeCell ref="BF66:BG67"/>
    <mergeCell ref="BI66:BJ67"/>
    <mergeCell ref="BL66:BM67"/>
    <mergeCell ref="BC68:BD69"/>
    <mergeCell ref="BF68:BG69"/>
    <mergeCell ref="BI68:BJ69"/>
    <mergeCell ref="BL68:BM69"/>
    <mergeCell ref="BC70:BD71"/>
    <mergeCell ref="BF70:BG71"/>
    <mergeCell ref="BI70:BJ71"/>
    <mergeCell ref="BL70:BM71"/>
    <mergeCell ref="BC72:BD73"/>
    <mergeCell ref="BF72:BG73"/>
    <mergeCell ref="BI72:BJ73"/>
    <mergeCell ref="BL72:BM73"/>
    <mergeCell ref="BC74:BD75"/>
    <mergeCell ref="BF74:BG75"/>
    <mergeCell ref="BI74:BJ75"/>
    <mergeCell ref="BL74:BM75"/>
    <mergeCell ref="BC76:BD77"/>
    <mergeCell ref="BF76:BG77"/>
    <mergeCell ref="BI76:BJ77"/>
    <mergeCell ref="BL76:BM77"/>
    <mergeCell ref="BC78:BD79"/>
    <mergeCell ref="BF78:BG79"/>
    <mergeCell ref="BI78:BJ79"/>
    <mergeCell ref="BL78:BM79"/>
    <mergeCell ref="BC80:BD81"/>
    <mergeCell ref="BF80:BG81"/>
    <mergeCell ref="BI80:BJ81"/>
    <mergeCell ref="BL80:BM81"/>
    <mergeCell ref="BC82:BD83"/>
    <mergeCell ref="BF82:BG83"/>
    <mergeCell ref="BI82:BJ83"/>
    <mergeCell ref="BL82:BM83"/>
    <mergeCell ref="BC84:BD85"/>
    <mergeCell ref="BF84:BG85"/>
    <mergeCell ref="BI84:BJ85"/>
    <mergeCell ref="BL84:BM85"/>
    <mergeCell ref="BC86:BD87"/>
    <mergeCell ref="BF86:BG87"/>
    <mergeCell ref="BI86:BJ87"/>
    <mergeCell ref="BL86:BM87"/>
    <mergeCell ref="BC88:BD89"/>
    <mergeCell ref="BF88:BG89"/>
    <mergeCell ref="BI88:BJ89"/>
    <mergeCell ref="BL88:BM89"/>
    <mergeCell ref="BC90:BD91"/>
    <mergeCell ref="BF90:BG91"/>
    <mergeCell ref="BI90:BJ91"/>
    <mergeCell ref="BL90:BM91"/>
    <mergeCell ref="BC92:BD93"/>
    <mergeCell ref="BF92:BG93"/>
    <mergeCell ref="BI92:BJ93"/>
    <mergeCell ref="BL92:BM93"/>
    <mergeCell ref="BC94:BD95"/>
    <mergeCell ref="BF94:BG95"/>
    <mergeCell ref="BI94:BJ95"/>
    <mergeCell ref="BL94:BM95"/>
    <mergeCell ref="BC96:BD97"/>
    <mergeCell ref="BF96:BG97"/>
    <mergeCell ref="BI96:BJ97"/>
    <mergeCell ref="BL96:BM97"/>
    <mergeCell ref="BC98:BD99"/>
    <mergeCell ref="BF98:BG99"/>
    <mergeCell ref="BI98:BJ99"/>
    <mergeCell ref="BL98:BM99"/>
    <mergeCell ref="C29:C30"/>
    <mergeCell ref="D29:D30"/>
    <mergeCell ref="AE32:AE33"/>
    <mergeCell ref="B29:B30"/>
    <mergeCell ref="B32:B33"/>
    <mergeCell ref="C32:C33"/>
    <mergeCell ref="D32:D33"/>
    <mergeCell ref="E32:E33"/>
    <mergeCell ref="F32:F33"/>
    <mergeCell ref="G32:G33"/>
    <mergeCell ref="AT26:AT30"/>
    <mergeCell ref="AR26:AR30"/>
    <mergeCell ref="E29:E30"/>
    <mergeCell ref="F29:F30"/>
    <mergeCell ref="D27:E27"/>
    <mergeCell ref="J28:AE28"/>
    <mergeCell ref="AF29:AI29"/>
    <mergeCell ref="AJ29:AM29"/>
    <mergeCell ref="AN29:AP29"/>
    <mergeCell ref="H32:H33"/>
    <mergeCell ref="J32:J33"/>
    <mergeCell ref="K32:K33"/>
    <mergeCell ref="L32:L33"/>
    <mergeCell ref="M32:M33"/>
    <mergeCell ref="N32:N33"/>
    <mergeCell ref="O32:O33"/>
    <mergeCell ref="P32:P33"/>
    <mergeCell ref="AK32:AK33"/>
    <mergeCell ref="AL32:AL33"/>
    <mergeCell ref="AM32:AM33"/>
    <mergeCell ref="V32:V33"/>
    <mergeCell ref="Z32:Z33"/>
    <mergeCell ref="AA32:AA33"/>
    <mergeCell ref="AB32:AB33"/>
    <mergeCell ref="A32:A33"/>
    <mergeCell ref="AV32:AV33"/>
    <mergeCell ref="AW32:AW33"/>
    <mergeCell ref="AC32:AC33"/>
    <mergeCell ref="Q32:Q33"/>
    <mergeCell ref="R32:R33"/>
    <mergeCell ref="AD32:AD33"/>
    <mergeCell ref="S32:S33"/>
    <mergeCell ref="T32:T33"/>
    <mergeCell ref="U32:U33"/>
    <mergeCell ref="AR32:AR33"/>
    <mergeCell ref="AT32:AT33"/>
    <mergeCell ref="W32:W33"/>
    <mergeCell ref="X32:X33"/>
    <mergeCell ref="AH32:AH33"/>
    <mergeCell ref="Y32:Y33"/>
    <mergeCell ref="AG32:AG33"/>
    <mergeCell ref="AO32:AO33"/>
    <mergeCell ref="AP32:AP33"/>
    <mergeCell ref="AI32:AI33"/>
  </mergeCells>
  <conditionalFormatting sqref="AL32:AM32 AH32:AI32 AP32 J32:AE32 AL34:AM34 AH34:AI34 AP34 J34:AE34 AL36:AM36 AH36:AI36 AP36 J36:AE36 AL38:AM38 AH38:AI38 AP38 J38:AE38 AL40:AM40 AH40:AI40 AP40 J40:AE40 AL42:AM42 AH42:AI42 AP42 J42:AE42 AL44:AM44 AH44:AI44 AP44 J44:AE44 AL46:AM46 AH46:AI46 AP46 J46:AE46 AL48:AM48 AH48:AI48 AP48 J48:AE48 AL50:AM50 AH50:AI50 AP50 J50:AE50 AL52:AM52 AH52:AI52 AP52 J52:AE52 AL54:AM54 AH54:AI54 AP54 J54:AE54 AL56:AM56 AH56:AI56 AP56 J56:AE56 AL58:AM58 AH58:AI58 AP58 J58:AE58 AL60:AM60 AH60:AI60 AP60 J60:AE60 AL62:AM62 AH62:AI62 AP62 J62:AE62 AL64:AM64 AH64:AI64 AP64 J64:AE64 AL66:AM66 AH66:AI66 AP66 J66:AE66 AL68:AM68 AH68:AI68 AP68 J68:AE68 AL70:AM70 AH70:AI70 AP70 J70:AE70 AL72:AM72 AH72:AI72 AP72 J72:AE72 AL74:AM74 AH74:AI74 AP74 J74:AE74 AL76:AM76 AH76:AI76 AP76 J76:AE76 AL78:AM78 AH78:AI78 AP78 J78:AE78 AL80:AM80 AH80:AI80 AP80 J80:AE80 AL82:AM82 AH82:AI82 AP82 J82:AE82 AL84:AM84 AH84:AI84 AP84 J84:AE84 AL86:AM86 AH86:AI86 AP86 J86:AE86 AL88:AM88 AH88:AI88 AP88 J88:AE88 AL90:AM90 AH90:AI90 AP90 J90:AE90 AL92:AM92 AH92:AI92 AP92 J92:AE92 AL94:AM94 AH94:AI94 AP94 J94:AE94 AL96:AM96 AH96:AI96 AP96 J96:AE96 AL98:AM98 AH98:AI98 AP98 J98:AE98 AL100:AM100 AH100:AI100 AP100 J100:AE100 AL102:AM102 AH102:AI102 AP102 J102:AE102 AL104:AM104 AH104:AI104 AP104 J104:AE104 AL106:AM106 AH106:AI106 AP106 J106:AE106 AL108:AM108 AH108:AI108 AP108 J108:AE108 AL110:AM110 AH110:AI110 AP110 J110:AE110 AL112:AM112 AH112:AI112 AP112 J112:AE112 AL114:AM114 AH114:AI114 AP114 J114:AE114 AL116:AM116 AH116:AI116 AP116 J116:AE116 AL118:AM118 AH118:AI118 AP118 J118:AE118 AL120:AM120 AH120:AI120 AP120 J120:AE120 AL122:AM122 AH122:AI122 AP122 J122:AE122 AL124:AM124 AH124:AI124 AP124 J124:AE124 AL126:AM126 AH126:AI126 AP126 J126:AE126 AL128:AM128 AH128:AI128 AP128 J128:AE128 AL130:AM130 AP130 AH130:AI130 J130:AE130">
    <cfRule type="cellIs" priority="7" dxfId="0" operator="notEqual" stopIfTrue="1">
      <formula>J$30</formula>
    </cfRule>
  </conditionalFormatting>
  <dataValidations count="4">
    <dataValidation type="list" allowBlank="1" showInputMessage="1" showErrorMessage="1" sqref="D32:D128 D130:D131">
      <formula1>INDIRECT(SUBSTITUTE(C32," ",""))</formula1>
    </dataValidation>
    <dataValidation type="list" allowBlank="1" showInputMessage="1" showErrorMessage="1" sqref="CO29 CO31:CO61 CO63:CO74 CO76:CO82 CO84:CO152 CO154:CO181">
      <formula1>$CO$29:$CO$181</formula1>
    </dataValidation>
    <dataValidation type="list" allowBlank="1" showInputMessage="1" showErrorMessage="1" sqref="D27">
      <formula1>$BA$27:$BA$28</formula1>
    </dataValidation>
    <dataValidation type="list" allowBlank="1" showInputMessage="1" showErrorMessage="1" sqref="C32:C128 C130:C131">
      <formula1>FEDERACION</formula1>
    </dataValidation>
  </dataValidations>
  <printOptions horizontalCentered="1"/>
  <pageMargins left="0.4330708661417323" right="0.3937007874015748" top="0.31496062992125984" bottom="0.58" header="0.2755905511811024" footer="0.54"/>
  <pageSetup fitToHeight="10" fitToWidth="1" horizontalDpi="600" verticalDpi="600" orientation="landscape" paperSize="9" scale="4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Q181"/>
  <sheetViews>
    <sheetView showGridLines="0" showOutlineSymbols="0" workbookViewId="0" topLeftCell="N113">
      <selection activeCell="C23" sqref="C23"/>
    </sheetView>
  </sheetViews>
  <sheetFormatPr defaultColWidth="9.140625" defaultRowHeight="12.75" outlineLevelRow="3" outlineLevelCol="1"/>
  <cols>
    <col min="1" max="1" width="4.140625" style="247" customWidth="1"/>
    <col min="2" max="2" width="32.7109375" style="248" customWidth="1"/>
    <col min="3" max="3" width="15.421875" style="249" customWidth="1"/>
    <col min="4" max="4" width="8.28125" style="249" customWidth="1"/>
    <col min="5" max="5" width="8.28125" style="247" customWidth="1"/>
    <col min="6" max="6" width="8.28125" style="433" customWidth="1"/>
    <col min="7" max="7" width="2.140625" style="250" customWidth="1"/>
    <col min="8" max="8" width="4.421875" style="251" customWidth="1"/>
    <col min="9" max="19" width="4.421875" style="247" customWidth="1"/>
    <col min="20" max="27" width="4.421875" style="251" customWidth="1"/>
    <col min="28" max="29" width="4.421875" style="247" customWidth="1"/>
    <col min="30" max="30" width="6.28125" style="247" customWidth="1" outlineLevel="1"/>
    <col min="31" max="31" width="5.28125" style="247" customWidth="1" outlineLevel="1"/>
    <col min="32" max="33" width="4.421875" style="247" customWidth="1" outlineLevel="1"/>
    <col min="34" max="34" width="6.28125" style="247" customWidth="1" outlineLevel="1"/>
    <col min="35" max="35" width="5.28125" style="247" customWidth="1" outlineLevel="1"/>
    <col min="36" max="37" width="4.421875" style="247" customWidth="1" outlineLevel="1"/>
    <col min="38" max="38" width="6.28125" style="247" customWidth="1" outlineLevel="1"/>
    <col min="39" max="39" width="5.28125" style="247" customWidth="1" outlineLevel="1"/>
    <col min="40" max="40" width="4.421875" style="247" customWidth="1" outlineLevel="1"/>
    <col min="41" max="41" width="0.9921875" style="248" customWidth="1" outlineLevel="1"/>
    <col min="42" max="42" width="6.140625" style="248" customWidth="1"/>
    <col min="43" max="43" width="1.1484375" style="248" customWidth="1"/>
    <col min="44" max="44" width="5.7109375" style="247" customWidth="1"/>
    <col min="45" max="45" width="1.1484375" style="247" customWidth="1"/>
    <col min="46" max="47" width="5.7109375" style="247" customWidth="1"/>
    <col min="48" max="48" width="1.57421875" style="299" customWidth="1"/>
    <col min="49" max="49" width="6.28125" style="303" customWidth="1"/>
    <col min="50" max="50" width="9.140625" style="248" customWidth="1"/>
    <col min="51" max="51" width="11.7109375" style="248" customWidth="1"/>
    <col min="52" max="55" width="9.140625" style="248" customWidth="1"/>
    <col min="56" max="56" width="11.7109375" style="304" customWidth="1"/>
    <col min="57" max="78" width="9.140625" style="248" customWidth="1"/>
    <col min="79" max="79" width="12.57421875" style="248" customWidth="1"/>
    <col min="80" max="16384" width="9.140625" style="248" customWidth="1"/>
  </cols>
  <sheetData>
    <row r="1" spans="7:80" ht="12.75">
      <c r="G1" s="249"/>
      <c r="H1" s="249"/>
      <c r="K1" s="250"/>
      <c r="L1" s="251"/>
      <c r="AP1" s="249"/>
      <c r="AQ1" s="249"/>
      <c r="AR1" s="249"/>
      <c r="AS1" s="249"/>
      <c r="AV1" s="250"/>
      <c r="AW1" s="251"/>
      <c r="AX1" s="247"/>
      <c r="AY1" s="247"/>
      <c r="AZ1" s="247"/>
      <c r="BA1" s="247"/>
      <c r="BB1" s="247"/>
      <c r="BC1" s="247"/>
      <c r="BD1" s="247"/>
      <c r="BE1" s="247"/>
      <c r="BF1" s="247"/>
      <c r="BG1" s="247"/>
      <c r="BH1" s="247"/>
      <c r="BI1" s="251"/>
      <c r="BJ1" s="251"/>
      <c r="BK1" s="251"/>
      <c r="BL1" s="251"/>
      <c r="BM1" s="251"/>
      <c r="BN1" s="251"/>
      <c r="BO1" s="251"/>
      <c r="BP1" s="251"/>
      <c r="BQ1" s="247"/>
      <c r="BR1" s="247"/>
      <c r="BS1" s="247"/>
      <c r="BT1" s="247"/>
      <c r="BU1" s="247"/>
      <c r="BV1" s="247"/>
      <c r="BW1" s="247"/>
      <c r="BX1" s="247"/>
      <c r="BY1" s="247"/>
      <c r="BZ1" s="247"/>
      <c r="CA1" s="247"/>
      <c r="CB1" s="247"/>
    </row>
    <row r="2" spans="2:80" ht="15.75">
      <c r="B2" s="252" t="s">
        <v>22</v>
      </c>
      <c r="G2" s="249"/>
      <c r="H2" s="249"/>
      <c r="K2" s="250"/>
      <c r="L2" s="251"/>
      <c r="AO2" s="252"/>
      <c r="AP2" s="249"/>
      <c r="AQ2" s="249"/>
      <c r="AR2" s="249"/>
      <c r="AS2" s="249"/>
      <c r="AV2" s="250"/>
      <c r="AW2" s="251"/>
      <c r="AX2" s="247"/>
      <c r="AY2" s="247"/>
      <c r="AZ2" s="247"/>
      <c r="BA2" s="247"/>
      <c r="BB2" s="247"/>
      <c r="BC2" s="247"/>
      <c r="BD2" s="247"/>
      <c r="BE2" s="247"/>
      <c r="BF2" s="247"/>
      <c r="BG2" s="247"/>
      <c r="BH2" s="247"/>
      <c r="BI2" s="251"/>
      <c r="BJ2" s="251"/>
      <c r="BK2" s="251"/>
      <c r="BL2" s="251"/>
      <c r="BM2" s="251"/>
      <c r="BN2" s="251"/>
      <c r="BO2" s="251"/>
      <c r="BP2" s="251"/>
      <c r="BQ2" s="247"/>
      <c r="BR2" s="247"/>
      <c r="BS2" s="247"/>
      <c r="BT2" s="247"/>
      <c r="BU2" s="247"/>
      <c r="BV2" s="247"/>
      <c r="BW2" s="247"/>
      <c r="BX2" s="247"/>
      <c r="BY2" s="247"/>
      <c r="BZ2" s="247"/>
      <c r="CA2" s="247"/>
      <c r="CB2" s="247"/>
    </row>
    <row r="3" spans="2:80" ht="15.75">
      <c r="B3" s="252" t="s">
        <v>0</v>
      </c>
      <c r="G3" s="249"/>
      <c r="H3" s="249"/>
      <c r="K3" s="250"/>
      <c r="L3" s="251"/>
      <c r="AO3" s="252"/>
      <c r="AP3" s="249"/>
      <c r="AQ3" s="249"/>
      <c r="AR3" s="249"/>
      <c r="AS3" s="249"/>
      <c r="AV3" s="250"/>
      <c r="AW3" s="251"/>
      <c r="AX3" s="247"/>
      <c r="AY3" s="247"/>
      <c r="AZ3" s="247"/>
      <c r="BA3" s="247"/>
      <c r="BB3" s="247"/>
      <c r="BC3" s="247"/>
      <c r="BD3" s="247"/>
      <c r="BE3" s="247"/>
      <c r="BF3" s="247"/>
      <c r="BG3" s="247"/>
      <c r="BH3" s="247"/>
      <c r="BI3" s="251"/>
      <c r="BJ3" s="251"/>
      <c r="BK3" s="251"/>
      <c r="BL3" s="251"/>
      <c r="BM3" s="251"/>
      <c r="BN3" s="251"/>
      <c r="BO3" s="251"/>
      <c r="BP3" s="251"/>
      <c r="BQ3" s="247"/>
      <c r="BR3" s="247"/>
      <c r="BS3" s="247"/>
      <c r="BT3" s="247"/>
      <c r="BU3" s="247"/>
      <c r="BV3" s="247"/>
      <c r="BW3" s="247"/>
      <c r="BX3" s="247"/>
      <c r="BY3" s="247"/>
      <c r="BZ3" s="247"/>
      <c r="CA3" s="247"/>
      <c r="CB3" s="247"/>
    </row>
    <row r="4" spans="2:80" ht="16.5" thickBot="1">
      <c r="B4" s="252" t="s">
        <v>1</v>
      </c>
      <c r="G4" s="249"/>
      <c r="H4" s="249"/>
      <c r="K4" s="250"/>
      <c r="L4" s="251"/>
      <c r="AO4" s="252"/>
      <c r="AP4" s="249"/>
      <c r="AQ4" s="249"/>
      <c r="AR4" s="249"/>
      <c r="AS4" s="249"/>
      <c r="AV4" s="250"/>
      <c r="AW4" s="251"/>
      <c r="AX4" s="247"/>
      <c r="AY4" s="247"/>
      <c r="AZ4" s="247"/>
      <c r="BA4" s="247"/>
      <c r="BB4" s="247"/>
      <c r="BC4" s="247"/>
      <c r="BD4" s="247"/>
      <c r="BE4" s="247"/>
      <c r="BF4" s="247"/>
      <c r="BG4" s="247"/>
      <c r="BH4" s="247"/>
      <c r="BI4" s="251"/>
      <c r="BJ4" s="251"/>
      <c r="BK4" s="251"/>
      <c r="BL4" s="251"/>
      <c r="BM4" s="251"/>
      <c r="BN4" s="251"/>
      <c r="BO4" s="251"/>
      <c r="BP4" s="251"/>
      <c r="BQ4" s="247"/>
      <c r="BR4" s="247"/>
      <c r="BS4" s="247"/>
      <c r="BT4" s="247"/>
      <c r="BU4" s="247"/>
      <c r="BV4" s="247"/>
      <c r="BW4" s="247"/>
      <c r="BX4" s="247"/>
      <c r="BY4" s="247"/>
      <c r="BZ4" s="247"/>
      <c r="CA4" s="247"/>
      <c r="CB4" s="247"/>
    </row>
    <row r="5" spans="2:80" ht="16.5" thickTop="1">
      <c r="B5" s="253"/>
      <c r="C5" s="254" t="s">
        <v>51</v>
      </c>
      <c r="D5" s="255"/>
      <c r="E5" s="256"/>
      <c r="F5" s="434"/>
      <c r="G5" s="255"/>
      <c r="H5" s="255"/>
      <c r="I5" s="256"/>
      <c r="J5" s="256"/>
      <c r="K5" s="257"/>
      <c r="L5" s="258"/>
      <c r="AO5" s="259"/>
      <c r="AP5" s="260"/>
      <c r="AQ5" s="261"/>
      <c r="AR5" s="261"/>
      <c r="AS5" s="261"/>
      <c r="AT5" s="262"/>
      <c r="AU5" s="262"/>
      <c r="AV5" s="263"/>
      <c r="AW5" s="251"/>
      <c r="AX5" s="247"/>
      <c r="AY5" s="247"/>
      <c r="AZ5" s="247"/>
      <c r="BA5" s="247"/>
      <c r="BB5" s="247"/>
      <c r="BC5" s="247"/>
      <c r="BD5" s="247"/>
      <c r="BE5" s="247"/>
      <c r="BF5" s="247"/>
      <c r="BG5" s="247"/>
      <c r="BH5" s="247"/>
      <c r="BI5" s="251"/>
      <c r="BJ5" s="251"/>
      <c r="BK5" s="251"/>
      <c r="BL5" s="251"/>
      <c r="BM5" s="251"/>
      <c r="BN5" s="251"/>
      <c r="BO5" s="251"/>
      <c r="BP5" s="251"/>
      <c r="BQ5" s="247"/>
      <c r="BR5" s="247"/>
      <c r="BS5" s="247"/>
      <c r="BT5" s="247"/>
      <c r="BU5" s="247"/>
      <c r="BV5" s="247"/>
      <c r="BW5" s="247"/>
      <c r="BX5" s="247"/>
      <c r="BY5" s="247"/>
      <c r="BZ5" s="247"/>
      <c r="CA5" s="247"/>
      <c r="CB5" s="247"/>
    </row>
    <row r="6" spans="2:80" ht="15.75">
      <c r="B6" s="264" t="s">
        <v>2</v>
      </c>
      <c r="C6" s="265">
        <v>3</v>
      </c>
      <c r="D6" s="266" t="s">
        <v>50</v>
      </c>
      <c r="E6" s="267"/>
      <c r="F6" s="435"/>
      <c r="G6" s="266"/>
      <c r="H6" s="266"/>
      <c r="I6" s="267"/>
      <c r="J6" s="251"/>
      <c r="K6" s="250"/>
      <c r="L6" s="268"/>
      <c r="P6" s="269" t="s">
        <v>269</v>
      </c>
      <c r="AD6" s="270"/>
      <c r="AO6" s="271"/>
      <c r="AP6" s="265"/>
      <c r="AQ6" s="266"/>
      <c r="AR6" s="266"/>
      <c r="AS6" s="266"/>
      <c r="AT6" s="267"/>
      <c r="AU6" s="251"/>
      <c r="AV6" s="250"/>
      <c r="AW6" s="251"/>
      <c r="AX6" s="247"/>
      <c r="AY6" s="247"/>
      <c r="AZ6" s="247"/>
      <c r="BA6" s="269"/>
      <c r="BB6" s="247"/>
      <c r="BC6" s="247"/>
      <c r="BD6" s="247"/>
      <c r="BE6" s="247"/>
      <c r="BF6" s="270"/>
      <c r="BG6" s="247"/>
      <c r="BH6" s="247"/>
      <c r="BI6" s="251"/>
      <c r="BJ6" s="251"/>
      <c r="BK6" s="251"/>
      <c r="BL6" s="251"/>
      <c r="BM6" s="251"/>
      <c r="BN6" s="251"/>
      <c r="BO6" s="251"/>
      <c r="BP6" s="251"/>
      <c r="BQ6" s="247"/>
      <c r="BR6" s="247"/>
      <c r="BS6" s="270"/>
      <c r="BT6" s="247"/>
      <c r="BU6" s="247"/>
      <c r="BV6" s="247"/>
      <c r="BW6" s="247"/>
      <c r="BX6" s="247"/>
      <c r="BY6" s="247"/>
      <c r="BZ6" s="247"/>
      <c r="CA6" s="247"/>
      <c r="CB6" s="247"/>
    </row>
    <row r="7" spans="2:80" ht="15.75" customHeight="1">
      <c r="B7" s="264" t="s">
        <v>42</v>
      </c>
      <c r="C7" s="265">
        <v>60</v>
      </c>
      <c r="D7" s="272" t="s">
        <v>41</v>
      </c>
      <c r="E7" s="273"/>
      <c r="F7" s="435"/>
      <c r="G7" s="272"/>
      <c r="H7" s="272"/>
      <c r="I7" s="273"/>
      <c r="J7" s="251"/>
      <c r="K7" s="250"/>
      <c r="L7" s="268"/>
      <c r="P7" s="274"/>
      <c r="AO7" s="271"/>
      <c r="AP7" s="265"/>
      <c r="AQ7" s="272"/>
      <c r="AR7" s="272"/>
      <c r="AS7" s="272"/>
      <c r="AT7" s="273"/>
      <c r="AU7" s="251"/>
      <c r="AV7" s="250"/>
      <c r="AW7" s="251"/>
      <c r="AX7" s="247"/>
      <c r="AY7" s="247"/>
      <c r="AZ7" s="247"/>
      <c r="BA7" s="274"/>
      <c r="BB7" s="247"/>
      <c r="BC7" s="247"/>
      <c r="BD7" s="247"/>
      <c r="BE7" s="247"/>
      <c r="BF7" s="247"/>
      <c r="BG7" s="247"/>
      <c r="BH7" s="247"/>
      <c r="BI7" s="251"/>
      <c r="BJ7" s="251"/>
      <c r="BK7" s="251"/>
      <c r="BL7" s="251"/>
      <c r="BM7" s="251"/>
      <c r="BN7" s="251"/>
      <c r="BO7" s="251"/>
      <c r="BP7" s="251"/>
      <c r="BQ7" s="247"/>
      <c r="BR7" s="247"/>
      <c r="BS7" s="247"/>
      <c r="BT7" s="247"/>
      <c r="BU7" s="247"/>
      <c r="BV7" s="247"/>
      <c r="BW7" s="247"/>
      <c r="BX7" s="247"/>
      <c r="BY7" s="247"/>
      <c r="BZ7" s="247"/>
      <c r="CA7" s="247"/>
      <c r="CB7" s="247"/>
    </row>
    <row r="8" spans="2:80" ht="12.75" customHeight="1">
      <c r="B8" s="275" t="s">
        <v>352</v>
      </c>
      <c r="C8" s="276">
        <v>60</v>
      </c>
      <c r="D8" s="272" t="s">
        <v>4</v>
      </c>
      <c r="E8" s="273"/>
      <c r="F8" s="435"/>
      <c r="G8" s="272"/>
      <c r="H8" s="272"/>
      <c r="I8" s="273"/>
      <c r="J8" s="251"/>
      <c r="K8" s="250"/>
      <c r="L8" s="268"/>
      <c r="P8" s="269" t="s">
        <v>81</v>
      </c>
      <c r="AO8" s="277"/>
      <c r="AP8" s="276"/>
      <c r="AQ8" s="272"/>
      <c r="AR8" s="272"/>
      <c r="AS8" s="272"/>
      <c r="AT8" s="273"/>
      <c r="AU8" s="251"/>
      <c r="AV8" s="250"/>
      <c r="AW8" s="251"/>
      <c r="AX8" s="247"/>
      <c r="AY8" s="247"/>
      <c r="AZ8" s="247"/>
      <c r="BA8" s="269"/>
      <c r="BB8" s="247"/>
      <c r="BC8" s="247"/>
      <c r="BD8" s="247"/>
      <c r="BE8" s="247"/>
      <c r="BF8" s="247"/>
      <c r="BG8" s="247"/>
      <c r="BH8" s="247"/>
      <c r="BI8" s="251"/>
      <c r="BJ8" s="251"/>
      <c r="BK8" s="251"/>
      <c r="BL8" s="251"/>
      <c r="BM8" s="251"/>
      <c r="BN8" s="251"/>
      <c r="BO8" s="251"/>
      <c r="BP8" s="251"/>
      <c r="BQ8" s="247"/>
      <c r="BR8" s="247"/>
      <c r="BS8" s="247"/>
      <c r="BT8" s="247"/>
      <c r="BU8" s="247"/>
      <c r="BV8" s="247"/>
      <c r="BW8" s="247"/>
      <c r="BX8" s="247"/>
      <c r="BY8" s="247"/>
      <c r="BZ8" s="247"/>
      <c r="CA8" s="247"/>
      <c r="CB8" s="247"/>
    </row>
    <row r="9" spans="2:80" ht="12" customHeight="1">
      <c r="B9" s="275" t="s">
        <v>353</v>
      </c>
      <c r="C9" s="276">
        <v>60</v>
      </c>
      <c r="D9" s="272" t="s">
        <v>4</v>
      </c>
      <c r="E9" s="273"/>
      <c r="F9" s="435"/>
      <c r="G9" s="272"/>
      <c r="H9" s="272"/>
      <c r="I9" s="273"/>
      <c r="J9" s="251"/>
      <c r="K9" s="250"/>
      <c r="L9" s="268"/>
      <c r="P9" s="249"/>
      <c r="AO9" s="277"/>
      <c r="AP9" s="276"/>
      <c r="AQ9" s="272"/>
      <c r="AR9" s="272"/>
      <c r="AS9" s="272"/>
      <c r="AT9" s="273"/>
      <c r="AU9" s="251"/>
      <c r="AV9" s="250"/>
      <c r="AW9" s="251"/>
      <c r="AX9" s="247"/>
      <c r="AY9" s="247"/>
      <c r="AZ9" s="247"/>
      <c r="BA9" s="249"/>
      <c r="BB9" s="247"/>
      <c r="BC9" s="247"/>
      <c r="BD9" s="247"/>
      <c r="BE9" s="247"/>
      <c r="BF9" s="247"/>
      <c r="BG9" s="247"/>
      <c r="BH9" s="247"/>
      <c r="BI9" s="251"/>
      <c r="BJ9" s="251"/>
      <c r="BK9" s="251"/>
      <c r="BL9" s="251"/>
      <c r="BM9" s="251"/>
      <c r="BN9" s="251"/>
      <c r="BO9" s="251"/>
      <c r="BP9" s="251"/>
      <c r="BQ9" s="247"/>
      <c r="BR9" s="247"/>
      <c r="BS9" s="247"/>
      <c r="BT9" s="247"/>
      <c r="BU9" s="247"/>
      <c r="BV9" s="247"/>
      <c r="BW9" s="247"/>
      <c r="BX9" s="247"/>
      <c r="BY9" s="247"/>
      <c r="BZ9" s="247"/>
      <c r="CA9" s="247"/>
      <c r="CB9" s="247"/>
    </row>
    <row r="10" spans="2:80" ht="11.25" customHeight="1">
      <c r="B10" s="275" t="s">
        <v>354</v>
      </c>
      <c r="C10" s="276">
        <v>60</v>
      </c>
      <c r="D10" s="272" t="s">
        <v>4</v>
      </c>
      <c r="E10" s="273"/>
      <c r="F10" s="435"/>
      <c r="G10" s="272"/>
      <c r="H10" s="272"/>
      <c r="I10" s="273"/>
      <c r="J10" s="251"/>
      <c r="K10" s="250"/>
      <c r="L10" s="268"/>
      <c r="P10" s="249"/>
      <c r="AO10" s="277"/>
      <c r="AP10" s="276"/>
      <c r="AQ10" s="272"/>
      <c r="AR10" s="272"/>
      <c r="AS10" s="272"/>
      <c r="AT10" s="273"/>
      <c r="AU10" s="251"/>
      <c r="AV10" s="250"/>
      <c r="AW10" s="251"/>
      <c r="AX10" s="247"/>
      <c r="AY10" s="247"/>
      <c r="AZ10" s="247"/>
      <c r="BA10" s="249"/>
      <c r="BB10" s="247"/>
      <c r="BC10" s="247"/>
      <c r="BD10" s="247"/>
      <c r="BE10" s="247"/>
      <c r="BF10" s="247"/>
      <c r="BG10" s="247"/>
      <c r="BH10" s="247"/>
      <c r="BI10" s="251"/>
      <c r="BJ10" s="251"/>
      <c r="BK10" s="251"/>
      <c r="BL10" s="251"/>
      <c r="BM10" s="251"/>
      <c r="BN10" s="251"/>
      <c r="BO10" s="251"/>
      <c r="BP10" s="251"/>
      <c r="BQ10" s="247"/>
      <c r="BR10" s="247"/>
      <c r="BS10" s="247"/>
      <c r="BT10" s="247"/>
      <c r="BU10" s="247"/>
      <c r="BV10" s="247"/>
      <c r="BW10" s="247"/>
      <c r="BX10" s="247"/>
      <c r="BY10" s="247"/>
      <c r="BZ10" s="247"/>
      <c r="CA10" s="247"/>
      <c r="CB10" s="247"/>
    </row>
    <row r="11" spans="2:80" ht="12.75">
      <c r="B11" s="275" t="s">
        <v>355</v>
      </c>
      <c r="C11" s="276">
        <v>60</v>
      </c>
      <c r="D11" s="272" t="s">
        <v>4</v>
      </c>
      <c r="E11" s="273"/>
      <c r="F11" s="435"/>
      <c r="G11" s="272"/>
      <c r="H11" s="272"/>
      <c r="I11" s="273"/>
      <c r="J11" s="251"/>
      <c r="K11" s="250"/>
      <c r="L11" s="268"/>
      <c r="AD11" s="270"/>
      <c r="AO11" s="277"/>
      <c r="AP11" s="276"/>
      <c r="AQ11" s="272"/>
      <c r="AR11" s="272"/>
      <c r="AS11" s="272"/>
      <c r="AT11" s="273"/>
      <c r="AU11" s="251"/>
      <c r="AV11" s="250"/>
      <c r="AW11" s="251"/>
      <c r="AX11" s="247"/>
      <c r="AY11" s="247"/>
      <c r="AZ11" s="247"/>
      <c r="BA11" s="247"/>
      <c r="BB11" s="247"/>
      <c r="BC11" s="247"/>
      <c r="BD11" s="247"/>
      <c r="BE11" s="247"/>
      <c r="BF11" s="247"/>
      <c r="BG11" s="247"/>
      <c r="BH11" s="247"/>
      <c r="BI11" s="251"/>
      <c r="BJ11" s="251"/>
      <c r="BK11" s="251"/>
      <c r="BL11" s="251"/>
      <c r="BM11" s="251"/>
      <c r="BN11" s="251"/>
      <c r="BO11" s="251"/>
      <c r="BP11" s="251"/>
      <c r="BQ11" s="247"/>
      <c r="BR11" s="247"/>
      <c r="BS11" s="270"/>
      <c r="BT11" s="247"/>
      <c r="BU11" s="247"/>
      <c r="BV11" s="247"/>
      <c r="BW11" s="247"/>
      <c r="BX11" s="247"/>
      <c r="BY11" s="247"/>
      <c r="BZ11" s="247"/>
      <c r="CA11" s="247"/>
      <c r="CB11" s="247"/>
    </row>
    <row r="12" spans="2:80" ht="15">
      <c r="B12" s="264" t="s">
        <v>43</v>
      </c>
      <c r="C12" s="278"/>
      <c r="D12" s="279"/>
      <c r="E12" s="278"/>
      <c r="F12" s="435"/>
      <c r="G12" s="706">
        <v>120</v>
      </c>
      <c r="H12" s="706"/>
      <c r="I12" s="278"/>
      <c r="J12" s="251"/>
      <c r="K12" s="250"/>
      <c r="L12" s="268"/>
      <c r="AO12" s="271"/>
      <c r="AP12" s="278"/>
      <c r="AQ12" s="279"/>
      <c r="AR12" s="279"/>
      <c r="AS12" s="279"/>
      <c r="AT12" s="278"/>
      <c r="AU12" s="251"/>
      <c r="AV12" s="250"/>
      <c r="AW12" s="251"/>
      <c r="AX12" s="247"/>
      <c r="AY12" s="247"/>
      <c r="AZ12" s="247"/>
      <c r="BA12" s="247"/>
      <c r="BB12" s="247"/>
      <c r="BC12" s="247"/>
      <c r="BD12" s="247"/>
      <c r="BE12" s="247"/>
      <c r="BF12" s="247"/>
      <c r="BG12" s="247"/>
      <c r="BH12" s="247"/>
      <c r="BI12" s="251"/>
      <c r="BJ12" s="251"/>
      <c r="BK12" s="251"/>
      <c r="BL12" s="251"/>
      <c r="BM12" s="251"/>
      <c r="BN12" s="251"/>
      <c r="BO12" s="251"/>
      <c r="BP12" s="251"/>
      <c r="BQ12" s="247"/>
      <c r="BR12" s="247"/>
      <c r="BS12" s="247"/>
      <c r="BT12" s="247"/>
      <c r="BU12" s="247"/>
      <c r="BV12" s="247"/>
      <c r="BW12" s="247"/>
      <c r="BX12" s="247"/>
      <c r="BY12" s="247"/>
      <c r="BZ12" s="247"/>
      <c r="CA12" s="247"/>
      <c r="CB12" s="247"/>
    </row>
    <row r="13" spans="2:80" ht="15">
      <c r="B13" s="264" t="s">
        <v>44</v>
      </c>
      <c r="C13" s="280">
        <v>0.0625</v>
      </c>
      <c r="D13" s="281"/>
      <c r="E13" s="278"/>
      <c r="F13" s="435"/>
      <c r="G13" s="281"/>
      <c r="H13" s="281"/>
      <c r="I13" s="278"/>
      <c r="J13" s="251"/>
      <c r="K13" s="250"/>
      <c r="L13" s="268"/>
      <c r="AO13" s="271"/>
      <c r="AP13" s="280"/>
      <c r="AQ13" s="281"/>
      <c r="AR13" s="281"/>
      <c r="AS13" s="281"/>
      <c r="AT13" s="278"/>
      <c r="AU13" s="251"/>
      <c r="AV13" s="250"/>
      <c r="AW13" s="251"/>
      <c r="AX13" s="247"/>
      <c r="AY13" s="247"/>
      <c r="AZ13" s="247"/>
      <c r="BA13" s="247"/>
      <c r="BB13" s="247"/>
      <c r="BC13" s="247"/>
      <c r="BD13" s="247"/>
      <c r="BE13" s="247"/>
      <c r="BF13" s="247"/>
      <c r="BG13" s="247"/>
      <c r="BH13" s="247"/>
      <c r="BI13" s="251"/>
      <c r="BJ13" s="251"/>
      <c r="BK13" s="251"/>
      <c r="BL13" s="251"/>
      <c r="BM13" s="251"/>
      <c r="BN13" s="251"/>
      <c r="BO13" s="251"/>
      <c r="BP13" s="251"/>
      <c r="BQ13" s="247"/>
      <c r="BR13" s="247"/>
      <c r="BS13" s="247"/>
      <c r="BT13" s="247"/>
      <c r="BU13" s="247"/>
      <c r="BV13" s="247"/>
      <c r="BW13" s="247"/>
      <c r="BX13" s="247"/>
      <c r="BY13" s="247"/>
      <c r="BZ13" s="247"/>
      <c r="CA13" s="247"/>
      <c r="CB13" s="247"/>
    </row>
    <row r="14" spans="2:80" ht="15">
      <c r="B14" s="264" t="s">
        <v>52</v>
      </c>
      <c r="C14" s="282">
        <v>5</v>
      </c>
      <c r="D14" s="281" t="s">
        <v>53</v>
      </c>
      <c r="E14" s="278"/>
      <c r="F14" s="435"/>
      <c r="G14" s="281"/>
      <c r="H14" s="281"/>
      <c r="I14" s="278"/>
      <c r="J14" s="251"/>
      <c r="K14" s="250"/>
      <c r="L14" s="268"/>
      <c r="AO14" s="271"/>
      <c r="AP14" s="282"/>
      <c r="AQ14" s="281"/>
      <c r="AR14" s="281"/>
      <c r="AS14" s="281"/>
      <c r="AT14" s="278"/>
      <c r="AU14" s="251"/>
      <c r="AV14" s="250"/>
      <c r="AW14" s="251"/>
      <c r="AX14" s="247"/>
      <c r="AY14" s="247"/>
      <c r="AZ14" s="247"/>
      <c r="BA14" s="247"/>
      <c r="BB14" s="247"/>
      <c r="BC14" s="247"/>
      <c r="BD14" s="247"/>
      <c r="BE14" s="247"/>
      <c r="BF14" s="247"/>
      <c r="BG14" s="247"/>
      <c r="BH14" s="247"/>
      <c r="BI14" s="251"/>
      <c r="BJ14" s="251"/>
      <c r="BK14" s="251"/>
      <c r="BL14" s="251"/>
      <c r="BM14" s="251"/>
      <c r="BN14" s="251"/>
      <c r="BO14" s="251"/>
      <c r="BP14" s="251"/>
      <c r="BQ14" s="247"/>
      <c r="BR14" s="247"/>
      <c r="BS14" s="247"/>
      <c r="BT14" s="247"/>
      <c r="BU14" s="247"/>
      <c r="BV14" s="247"/>
      <c r="BW14" s="247"/>
      <c r="BX14" s="247"/>
      <c r="BY14" s="247"/>
      <c r="BZ14" s="247"/>
      <c r="CA14" s="247"/>
      <c r="CB14" s="247"/>
    </row>
    <row r="15" spans="2:80" ht="16.5" thickBot="1">
      <c r="B15" s="283" t="s">
        <v>23</v>
      </c>
      <c r="C15" s="284"/>
      <c r="D15" s="284"/>
      <c r="E15" s="285"/>
      <c r="F15" s="436"/>
      <c r="G15" s="284"/>
      <c r="H15" s="284"/>
      <c r="I15" s="285"/>
      <c r="J15" s="285"/>
      <c r="K15" s="286"/>
      <c r="L15" s="287"/>
      <c r="AO15" s="288"/>
      <c r="AP15" s="279"/>
      <c r="AQ15" s="279"/>
      <c r="AR15" s="279"/>
      <c r="AS15" s="279"/>
      <c r="AT15" s="251"/>
      <c r="AU15" s="251"/>
      <c r="AV15" s="250"/>
      <c r="AW15" s="251"/>
      <c r="AX15" s="247"/>
      <c r="AY15" s="247"/>
      <c r="AZ15" s="247"/>
      <c r="BA15" s="247"/>
      <c r="BB15" s="247"/>
      <c r="BC15" s="247"/>
      <c r="BD15" s="247"/>
      <c r="BE15" s="247"/>
      <c r="BF15" s="247"/>
      <c r="BG15" s="247"/>
      <c r="BH15" s="247"/>
      <c r="BI15" s="251"/>
      <c r="BJ15" s="251"/>
      <c r="BK15" s="251"/>
      <c r="BL15" s="251"/>
      <c r="BM15" s="251"/>
      <c r="BN15" s="251"/>
      <c r="BO15" s="251"/>
      <c r="BP15" s="251"/>
      <c r="BQ15" s="247"/>
      <c r="BR15" s="247"/>
      <c r="BS15" s="247"/>
      <c r="BT15" s="247"/>
      <c r="BU15" s="247"/>
      <c r="BV15" s="247"/>
      <c r="BW15" s="247"/>
      <c r="BX15" s="247"/>
      <c r="BY15" s="247"/>
      <c r="BZ15" s="247"/>
      <c r="CA15" s="247"/>
      <c r="CB15" s="247"/>
    </row>
    <row r="16" spans="2:80" ht="16.5" thickTop="1">
      <c r="B16" s="289"/>
      <c r="G16" s="249"/>
      <c r="H16" s="249"/>
      <c r="K16" s="250"/>
      <c r="L16" s="251"/>
      <c r="AO16" s="289"/>
      <c r="AP16" s="249"/>
      <c r="AQ16" s="249"/>
      <c r="AR16" s="249"/>
      <c r="AS16" s="249"/>
      <c r="AV16" s="250"/>
      <c r="AW16" s="251"/>
      <c r="AX16" s="247"/>
      <c r="AY16" s="247"/>
      <c r="AZ16" s="247"/>
      <c r="BA16" s="247"/>
      <c r="BB16" s="247"/>
      <c r="BC16" s="247"/>
      <c r="BD16" s="247"/>
      <c r="BE16" s="247"/>
      <c r="BF16" s="247"/>
      <c r="BG16" s="247"/>
      <c r="BH16" s="247"/>
      <c r="BI16" s="251"/>
      <c r="BJ16" s="251"/>
      <c r="BK16" s="251"/>
      <c r="BL16" s="251"/>
      <c r="BM16" s="251"/>
      <c r="BN16" s="251"/>
      <c r="BO16" s="251"/>
      <c r="BP16" s="251"/>
      <c r="BQ16" s="247"/>
      <c r="BR16" s="247"/>
      <c r="BS16" s="247"/>
      <c r="BT16" s="247"/>
      <c r="BU16" s="247"/>
      <c r="BV16" s="247"/>
      <c r="BW16" s="247"/>
      <c r="BX16" s="247"/>
      <c r="BY16" s="247"/>
      <c r="BZ16" s="247"/>
      <c r="CA16" s="247"/>
      <c r="CB16" s="247"/>
    </row>
    <row r="17" spans="2:80" ht="15.75">
      <c r="B17" s="290" t="s">
        <v>5</v>
      </c>
      <c r="G17" s="249"/>
      <c r="H17" s="249"/>
      <c r="K17" s="250"/>
      <c r="L17" s="251"/>
      <c r="AO17" s="290"/>
      <c r="AP17" s="249"/>
      <c r="AQ17" s="249"/>
      <c r="AR17" s="249"/>
      <c r="AS17" s="249"/>
      <c r="AV17" s="250"/>
      <c r="AW17" s="251"/>
      <c r="AX17" s="247"/>
      <c r="AY17" s="247"/>
      <c r="AZ17" s="247"/>
      <c r="BA17" s="247"/>
      <c r="BB17" s="247"/>
      <c r="BC17" s="247"/>
      <c r="BD17" s="247"/>
      <c r="BE17" s="247"/>
      <c r="BF17" s="247"/>
      <c r="BG17" s="247"/>
      <c r="BH17" s="247"/>
      <c r="BI17" s="251"/>
      <c r="BJ17" s="251"/>
      <c r="BK17" s="251"/>
      <c r="BL17" s="251"/>
      <c r="BM17" s="251"/>
      <c r="BN17" s="251"/>
      <c r="BO17" s="251"/>
      <c r="BP17" s="251"/>
      <c r="BQ17" s="247"/>
      <c r="BR17" s="247"/>
      <c r="BS17" s="247"/>
      <c r="BT17" s="247"/>
      <c r="BU17" s="247"/>
      <c r="BV17" s="247"/>
      <c r="BW17" s="247"/>
      <c r="BX17" s="247"/>
      <c r="BY17" s="247"/>
      <c r="BZ17" s="247"/>
      <c r="CA17" s="247"/>
      <c r="CB17" s="247"/>
    </row>
    <row r="18" spans="2:80" ht="12.75">
      <c r="B18" s="291"/>
      <c r="G18" s="249"/>
      <c r="H18" s="249"/>
      <c r="K18" s="250"/>
      <c r="L18" s="251"/>
      <c r="AO18" s="291"/>
      <c r="AP18" s="249"/>
      <c r="AQ18" s="249"/>
      <c r="AR18" s="249"/>
      <c r="AS18" s="249"/>
      <c r="AV18" s="250"/>
      <c r="AW18" s="251"/>
      <c r="AX18" s="247"/>
      <c r="AY18" s="247"/>
      <c r="AZ18" s="247"/>
      <c r="BA18" s="247"/>
      <c r="BB18" s="247"/>
      <c r="BC18" s="247"/>
      <c r="BD18" s="247"/>
      <c r="BE18" s="247"/>
      <c r="BF18" s="247"/>
      <c r="BG18" s="247"/>
      <c r="BH18" s="247"/>
      <c r="BI18" s="251"/>
      <c r="BJ18" s="251"/>
      <c r="BK18" s="251"/>
      <c r="BL18" s="251"/>
      <c r="BM18" s="251"/>
      <c r="BN18" s="251"/>
      <c r="BO18" s="251"/>
      <c r="BP18" s="251"/>
      <c r="BQ18" s="247"/>
      <c r="BR18" s="247"/>
      <c r="BS18" s="247"/>
      <c r="BT18" s="247"/>
      <c r="BU18" s="247"/>
      <c r="BV18" s="247"/>
      <c r="BW18" s="247"/>
      <c r="BX18" s="247"/>
      <c r="BY18" s="247"/>
      <c r="BZ18" s="247"/>
      <c r="CA18" s="247"/>
      <c r="CB18" s="247"/>
    </row>
    <row r="19" spans="2:80" ht="12.75">
      <c r="B19" s="292" t="s">
        <v>45</v>
      </c>
      <c r="G19" s="249"/>
      <c r="H19" s="249"/>
      <c r="K19" s="250"/>
      <c r="L19" s="251"/>
      <c r="AO19" s="292"/>
      <c r="AP19" s="249"/>
      <c r="AQ19" s="249"/>
      <c r="AR19" s="249"/>
      <c r="AS19" s="249"/>
      <c r="AV19" s="250"/>
      <c r="AW19" s="251"/>
      <c r="AX19" s="247"/>
      <c r="AY19" s="247"/>
      <c r="AZ19" s="247"/>
      <c r="BA19" s="247"/>
      <c r="BB19" s="247"/>
      <c r="BC19" s="247"/>
      <c r="BD19" s="247"/>
      <c r="BE19" s="247"/>
      <c r="BF19" s="247"/>
      <c r="BG19" s="247"/>
      <c r="BH19" s="247"/>
      <c r="BI19" s="251"/>
      <c r="BJ19" s="251"/>
      <c r="BK19" s="251"/>
      <c r="BL19" s="251"/>
      <c r="BM19" s="251"/>
      <c r="BN19" s="251"/>
      <c r="BO19" s="251"/>
      <c r="BP19" s="251"/>
      <c r="BQ19" s="247"/>
      <c r="BR19" s="247"/>
      <c r="BS19" s="247"/>
      <c r="BT19" s="247"/>
      <c r="BU19" s="247"/>
      <c r="BV19" s="247"/>
      <c r="BW19" s="247"/>
      <c r="BX19" s="247"/>
      <c r="BY19" s="247"/>
      <c r="BZ19" s="247"/>
      <c r="CA19" s="247"/>
      <c r="CB19" s="247"/>
    </row>
    <row r="20" spans="42:83" ht="12.75">
      <c r="AP20" s="249"/>
      <c r="AQ20" s="249"/>
      <c r="AR20" s="249"/>
      <c r="AS20" s="249"/>
      <c r="AV20" s="250"/>
      <c r="AW20" s="251"/>
      <c r="AX20" s="247"/>
      <c r="AY20" s="247"/>
      <c r="AZ20" s="247"/>
      <c r="BA20" s="247"/>
      <c r="BB20" s="247"/>
      <c r="BC20" s="247"/>
      <c r="BD20" s="247"/>
      <c r="BE20" s="247"/>
      <c r="BF20" s="247"/>
      <c r="BG20" s="247"/>
      <c r="BH20" s="247"/>
      <c r="BI20" s="251"/>
      <c r="BJ20" s="251"/>
      <c r="BK20" s="251"/>
      <c r="BL20" s="251"/>
      <c r="BM20" s="251"/>
      <c r="BN20" s="251"/>
      <c r="BO20" s="251"/>
      <c r="BP20" s="251"/>
      <c r="BQ20" s="247"/>
      <c r="BR20" s="247"/>
      <c r="BS20" s="247"/>
      <c r="BT20" s="247"/>
      <c r="BU20" s="247"/>
      <c r="BV20" s="247"/>
      <c r="BW20" s="247"/>
      <c r="BX20" s="247"/>
      <c r="BY20" s="247"/>
      <c r="BZ20" s="247"/>
      <c r="CA20" s="247"/>
      <c r="CB20" s="247"/>
      <c r="CE20" s="248" t="s">
        <v>209</v>
      </c>
    </row>
    <row r="21" spans="1:56" s="301" customFormat="1" ht="15.75">
      <c r="A21" s="293"/>
      <c r="B21" s="294" t="s">
        <v>24</v>
      </c>
      <c r="C21" s="295"/>
      <c r="D21" s="295"/>
      <c r="E21" s="293"/>
      <c r="F21" s="437"/>
      <c r="G21" s="296"/>
      <c r="H21" s="297"/>
      <c r="I21" s="293"/>
      <c r="J21" s="293"/>
      <c r="K21" s="293"/>
      <c r="L21" s="293"/>
      <c r="M21" s="293"/>
      <c r="N21" s="293"/>
      <c r="O21" s="293"/>
      <c r="P21" s="293"/>
      <c r="Q21" s="293"/>
      <c r="R21" s="293"/>
      <c r="S21" s="293"/>
      <c r="T21" s="297"/>
      <c r="U21" s="297"/>
      <c r="V21" s="297"/>
      <c r="W21" s="297"/>
      <c r="X21" s="297"/>
      <c r="Y21" s="297"/>
      <c r="Z21" s="297"/>
      <c r="AA21" s="297"/>
      <c r="AB21" s="293"/>
      <c r="AC21" s="293"/>
      <c r="AD21" s="293"/>
      <c r="AE21" s="293"/>
      <c r="AF21" s="293"/>
      <c r="AG21" s="293"/>
      <c r="AH21" s="293"/>
      <c r="AI21" s="293"/>
      <c r="AJ21" s="293"/>
      <c r="AK21" s="293"/>
      <c r="AL21" s="293"/>
      <c r="AM21" s="293"/>
      <c r="AN21" s="293"/>
      <c r="AO21" s="298"/>
      <c r="AP21" s="298"/>
      <c r="AQ21" s="298"/>
      <c r="AR21" s="293"/>
      <c r="AS21" s="293"/>
      <c r="AT21" s="293"/>
      <c r="AU21" s="293"/>
      <c r="AV21" s="299"/>
      <c r="AW21" s="300"/>
      <c r="BD21" s="302"/>
    </row>
    <row r="23" spans="1:56" s="316" customFormat="1" ht="35.25" customHeight="1">
      <c r="A23" s="305"/>
      <c r="B23" s="306"/>
      <c r="C23" s="307"/>
      <c r="D23" s="307"/>
      <c r="E23" s="308" t="str">
        <f>'EVENTO CON 2 estaciones dobles'!G23</f>
        <v>(NOMBRE DEL EVENTO)</v>
      </c>
      <c r="F23" s="308"/>
      <c r="G23" s="308"/>
      <c r="H23" s="308"/>
      <c r="I23" s="309"/>
      <c r="J23" s="310"/>
      <c r="K23" s="310"/>
      <c r="L23" s="311"/>
      <c r="M23" s="310"/>
      <c r="N23" s="310"/>
      <c r="O23" s="310"/>
      <c r="P23" s="310"/>
      <c r="Q23" s="310"/>
      <c r="R23" s="310"/>
      <c r="S23" s="310"/>
      <c r="T23" s="311"/>
      <c r="U23" s="311"/>
      <c r="V23" s="311"/>
      <c r="W23" s="311"/>
      <c r="X23" s="312"/>
      <c r="Y23" s="313"/>
      <c r="Z23" s="314"/>
      <c r="AA23" s="314"/>
      <c r="AB23" s="314"/>
      <c r="AC23" s="314"/>
      <c r="AD23" s="314"/>
      <c r="AE23" s="314"/>
      <c r="AF23" s="314"/>
      <c r="AG23" s="314"/>
      <c r="AH23" s="314"/>
      <c r="AI23" s="314"/>
      <c r="AJ23" s="314"/>
      <c r="AK23" s="314"/>
      <c r="AL23" s="314"/>
      <c r="AM23" s="314"/>
      <c r="AN23" s="315"/>
      <c r="AO23" s="314"/>
      <c r="AP23" s="314"/>
      <c r="AR23" s="305"/>
      <c r="AS23" s="305"/>
      <c r="AT23" s="305"/>
      <c r="AU23" s="305"/>
      <c r="AV23" s="314"/>
      <c r="AW23" s="303"/>
      <c r="BD23" s="317"/>
    </row>
    <row r="24" spans="1:56" s="316" customFormat="1" ht="21.75" customHeight="1">
      <c r="A24" s="305"/>
      <c r="B24" s="318"/>
      <c r="C24" s="319"/>
      <c r="D24" s="319"/>
      <c r="E24" s="319"/>
      <c r="F24" s="319"/>
      <c r="G24" s="319"/>
      <c r="H24" s="319"/>
      <c r="I24" s="319"/>
      <c r="J24" s="320" t="str">
        <f>'EVENTO CON 2 estaciones dobles'!J24</f>
        <v>(POBLACIÓN - PROVINCIA)</v>
      </c>
      <c r="K24" s="321"/>
      <c r="L24" s="322"/>
      <c r="M24" s="323"/>
      <c r="N24" s="323"/>
      <c r="O24" s="323"/>
      <c r="P24" s="305"/>
      <c r="Q24" s="323"/>
      <c r="R24" s="321"/>
      <c r="S24" s="305"/>
      <c r="T24" s="305"/>
      <c r="U24" s="323"/>
      <c r="V24" s="305"/>
      <c r="W24" s="262"/>
      <c r="X24" s="262"/>
      <c r="Y24" s="262"/>
      <c r="Z24" s="262"/>
      <c r="AA24" s="262"/>
      <c r="AB24" s="305"/>
      <c r="AC24" s="305"/>
      <c r="AD24" s="323"/>
      <c r="AE24" s="323"/>
      <c r="AF24" s="323"/>
      <c r="AG24" s="323"/>
      <c r="AH24" s="323"/>
      <c r="AI24" s="323"/>
      <c r="AJ24" s="323"/>
      <c r="AK24" s="323"/>
      <c r="AL24" s="323"/>
      <c r="AM24" s="323"/>
      <c r="AN24" s="323"/>
      <c r="AR24" s="305"/>
      <c r="AS24" s="305"/>
      <c r="AT24" s="305"/>
      <c r="AU24" s="305"/>
      <c r="AV24" s="314"/>
      <c r="AW24" s="303"/>
      <c r="BD24" s="317"/>
    </row>
    <row r="25" spans="1:56" s="316" customFormat="1" ht="12" customHeight="1" thickBot="1">
      <c r="A25" s="305"/>
      <c r="B25" s="324" t="str">
        <f>'EVENTO CON 2 estaciones dobles'!B25</f>
        <v>(Fecha del evento)</v>
      </c>
      <c r="C25" s="325"/>
      <c r="D25" s="325"/>
      <c r="E25" s="305"/>
      <c r="F25" s="438"/>
      <c r="G25" s="263"/>
      <c r="H25" s="262"/>
      <c r="I25" s="305"/>
      <c r="J25" s="323"/>
      <c r="K25" s="321"/>
      <c r="L25" s="305"/>
      <c r="M25" s="305"/>
      <c r="N25" s="305"/>
      <c r="O25" s="305"/>
      <c r="P25" s="305"/>
      <c r="Q25" s="305"/>
      <c r="R25" s="323"/>
      <c r="S25" s="305"/>
      <c r="T25" s="262"/>
      <c r="U25" s="262"/>
      <c r="V25" s="262"/>
      <c r="W25" s="262"/>
      <c r="X25" s="262"/>
      <c r="Y25" s="262"/>
      <c r="Z25" s="262"/>
      <c r="AA25" s="262"/>
      <c r="AB25" s="305"/>
      <c r="AC25" s="305"/>
      <c r="AD25" s="305"/>
      <c r="AE25" s="305"/>
      <c r="AF25" s="305"/>
      <c r="AG25" s="305"/>
      <c r="AH25" s="305"/>
      <c r="AI25" s="305"/>
      <c r="AJ25" s="305"/>
      <c r="AK25" s="305"/>
      <c r="AL25" s="305"/>
      <c r="AM25" s="305"/>
      <c r="AN25" s="305"/>
      <c r="AR25" s="305"/>
      <c r="AS25" s="305"/>
      <c r="AT25" s="305"/>
      <c r="AU25" s="305"/>
      <c r="AV25" s="314"/>
      <c r="AW25" s="303"/>
      <c r="BD25" s="317"/>
    </row>
    <row r="26" spans="2:92" ht="18.75" customHeight="1" thickTop="1">
      <c r="B26" s="250"/>
      <c r="F26" s="439"/>
      <c r="G26" s="326"/>
      <c r="H26" s="267"/>
      <c r="I26" s="267"/>
      <c r="J26" s="251"/>
      <c r="K26" s="251"/>
      <c r="L26" s="251"/>
      <c r="M26" s="251"/>
      <c r="N26" s="251"/>
      <c r="O26" s="251"/>
      <c r="P26" s="251"/>
      <c r="Q26" s="251"/>
      <c r="R26" s="251"/>
      <c r="S26" s="251"/>
      <c r="AB26" s="251"/>
      <c r="AC26" s="251"/>
      <c r="AD26" s="251"/>
      <c r="AE26" s="251"/>
      <c r="AH26" s="251"/>
      <c r="AI26" s="251"/>
      <c r="AK26" s="251"/>
      <c r="AL26" s="251"/>
      <c r="AM26" s="251"/>
      <c r="AN26" s="251"/>
      <c r="AO26" s="86"/>
      <c r="AP26" s="717" t="s">
        <v>28</v>
      </c>
      <c r="AQ26" s="327"/>
      <c r="AR26" s="717" t="s">
        <v>29</v>
      </c>
      <c r="AS26" s="328"/>
      <c r="AT26" s="714" t="s">
        <v>36</v>
      </c>
      <c r="AU26" s="711" t="s">
        <v>37</v>
      </c>
      <c r="AV26" s="329"/>
      <c r="AW26" s="697" t="s">
        <v>343</v>
      </c>
      <c r="AY26" s="330" t="s">
        <v>86</v>
      </c>
      <c r="BA26" s="168" t="s">
        <v>88</v>
      </c>
      <c r="BB26"/>
      <c r="BC26" s="168" t="s">
        <v>211</v>
      </c>
      <c r="BD26"/>
      <c r="BE26" t="s">
        <v>89</v>
      </c>
      <c r="BF26" t="s">
        <v>90</v>
      </c>
      <c r="BG26" t="s">
        <v>123</v>
      </c>
      <c r="BH26" t="s">
        <v>91</v>
      </c>
      <c r="BI26" t="s">
        <v>92</v>
      </c>
      <c r="BJ26" t="s">
        <v>128</v>
      </c>
      <c r="BK26" t="s">
        <v>100</v>
      </c>
      <c r="BL26" t="s">
        <v>101</v>
      </c>
      <c r="BM26" t="s">
        <v>93</v>
      </c>
      <c r="BN26" t="s">
        <v>94</v>
      </c>
      <c r="BO26" t="s">
        <v>95</v>
      </c>
      <c r="BP26" t="s">
        <v>96</v>
      </c>
      <c r="BQ26" t="s">
        <v>180</v>
      </c>
      <c r="BR26" t="s">
        <v>97</v>
      </c>
      <c r="BS26" t="s">
        <v>98</v>
      </c>
      <c r="BT26" t="s">
        <v>208</v>
      </c>
      <c r="BU26" t="s">
        <v>99</v>
      </c>
      <c r="BV26" t="s">
        <v>213</v>
      </c>
      <c r="BW26" t="s">
        <v>214</v>
      </c>
      <c r="BX26" t="s">
        <v>215</v>
      </c>
      <c r="BY26" t="s">
        <v>216</v>
      </c>
      <c r="BZ26" t="s">
        <v>217</v>
      </c>
      <c r="CA26" s="332"/>
      <c r="CB26" s="331"/>
      <c r="CD26" s="331"/>
      <c r="CE26" s="332"/>
      <c r="CF26" s="331"/>
      <c r="CG26" s="332"/>
      <c r="CH26" s="331"/>
      <c r="CJ26" s="331"/>
      <c r="CN26" s="331"/>
    </row>
    <row r="27" spans="2:78" ht="18">
      <c r="B27" s="333" t="str">
        <f>'EVENTO CON 2 estaciones dobles'!B27</f>
        <v>RESULTADOS FINALES</v>
      </c>
      <c r="C27" s="334" t="str">
        <f>'EVENTO CON 2 estaciones dobles'!C27</f>
        <v> -    CLASE </v>
      </c>
      <c r="D27" s="710" t="s">
        <v>84</v>
      </c>
      <c r="E27" s="710"/>
      <c r="F27" s="710"/>
      <c r="G27" s="335"/>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7"/>
      <c r="AP27" s="718"/>
      <c r="AQ27" s="327"/>
      <c r="AR27" s="718"/>
      <c r="AS27" s="338"/>
      <c r="AT27" s="715"/>
      <c r="AU27" s="712"/>
      <c r="AV27" s="329"/>
      <c r="AW27" s="698"/>
      <c r="AY27" s="339" t="s">
        <v>84</v>
      </c>
      <c r="BA27"/>
      <c r="BB27"/>
      <c r="BC27"/>
      <c r="BD27"/>
      <c r="BE27" t="s">
        <v>285</v>
      </c>
      <c r="BF27" s="14" t="s">
        <v>289</v>
      </c>
      <c r="BG27" s="14" t="s">
        <v>125</v>
      </c>
      <c r="BH27" s="14" t="s">
        <v>239</v>
      </c>
      <c r="BI27" t="s">
        <v>237</v>
      </c>
      <c r="BJ27" t="s">
        <v>234</v>
      </c>
      <c r="BK27" s="14" t="s">
        <v>297</v>
      </c>
      <c r="BL27" s="14" t="s">
        <v>304</v>
      </c>
      <c r="BM27" s="14" t="s">
        <v>149</v>
      </c>
      <c r="BN27" s="14" t="s">
        <v>165</v>
      </c>
      <c r="BO27" s="14" t="s">
        <v>310</v>
      </c>
      <c r="BP27" t="s">
        <v>218</v>
      </c>
      <c r="BQ27" t="s">
        <v>311</v>
      </c>
      <c r="BR27" t="s">
        <v>230</v>
      </c>
      <c r="BS27" t="s">
        <v>197</v>
      </c>
      <c r="BT27" t="s">
        <v>222</v>
      </c>
      <c r="BU27" s="14" t="s">
        <v>232</v>
      </c>
      <c r="BV27"/>
      <c r="BW27"/>
      <c r="BX27"/>
      <c r="BY27"/>
      <c r="BZ27"/>
    </row>
    <row r="28" spans="2:78" ht="15" customHeight="1" thickBot="1">
      <c r="B28" s="267"/>
      <c r="C28" s="279"/>
      <c r="D28" s="279"/>
      <c r="E28" s="251"/>
      <c r="F28" s="439"/>
      <c r="H28" s="707" t="s">
        <v>39</v>
      </c>
      <c r="I28" s="708"/>
      <c r="J28" s="708"/>
      <c r="K28" s="708"/>
      <c r="L28" s="708"/>
      <c r="M28" s="708"/>
      <c r="N28" s="708"/>
      <c r="O28" s="708"/>
      <c r="P28" s="708"/>
      <c r="Q28" s="708"/>
      <c r="R28" s="708"/>
      <c r="S28" s="708"/>
      <c r="T28" s="708"/>
      <c r="U28" s="708"/>
      <c r="V28" s="708"/>
      <c r="W28" s="708"/>
      <c r="X28" s="708"/>
      <c r="Y28" s="708"/>
      <c r="Z28" s="708"/>
      <c r="AA28" s="708"/>
      <c r="AB28" s="708"/>
      <c r="AC28" s="709"/>
      <c r="AD28" s="341"/>
      <c r="AE28" s="342"/>
      <c r="AF28" s="342" t="s">
        <v>40</v>
      </c>
      <c r="AG28" s="342"/>
      <c r="AH28" s="341"/>
      <c r="AI28" s="342"/>
      <c r="AJ28" s="343"/>
      <c r="AK28" s="340"/>
      <c r="AL28" s="343"/>
      <c r="AM28" s="343"/>
      <c r="AN28" s="344"/>
      <c r="AO28" s="327"/>
      <c r="AP28" s="718"/>
      <c r="AQ28" s="327"/>
      <c r="AR28" s="718"/>
      <c r="AS28" s="338"/>
      <c r="AT28" s="715"/>
      <c r="AU28" s="712"/>
      <c r="AV28" s="329"/>
      <c r="AW28" s="698"/>
      <c r="AY28" s="339" t="s">
        <v>85</v>
      </c>
      <c r="BA28" s="169" t="s">
        <v>89</v>
      </c>
      <c r="BB28"/>
      <c r="BC28" s="185" t="s">
        <v>218</v>
      </c>
      <c r="BD28"/>
      <c r="BE28" t="s">
        <v>231</v>
      </c>
      <c r="BF28" s="14" t="s">
        <v>122</v>
      </c>
      <c r="BG28" t="s">
        <v>291</v>
      </c>
      <c r="BH28"/>
      <c r="BI28" s="14" t="s">
        <v>292</v>
      </c>
      <c r="BJ28" s="14" t="s">
        <v>293</v>
      </c>
      <c r="BK28" s="14" t="s">
        <v>296</v>
      </c>
      <c r="BL28" s="14" t="s">
        <v>302</v>
      </c>
      <c r="BM28" s="14" t="s">
        <v>305</v>
      </c>
      <c r="BN28" s="14" t="s">
        <v>238</v>
      </c>
      <c r="BO28" s="14" t="s">
        <v>163</v>
      </c>
      <c r="BP28" t="s">
        <v>168</v>
      </c>
      <c r="BQ28" t="s">
        <v>181</v>
      </c>
      <c r="BR28" t="s">
        <v>312</v>
      </c>
      <c r="BS28" t="s">
        <v>198</v>
      </c>
      <c r="BT28" t="s">
        <v>330</v>
      </c>
      <c r="BU28" t="s">
        <v>331</v>
      </c>
      <c r="BV28"/>
      <c r="BW28"/>
      <c r="BX28"/>
      <c r="BY28"/>
      <c r="BZ28"/>
    </row>
    <row r="29" spans="1:78" ht="13.5" customHeight="1" thickTop="1">
      <c r="A29" s="681" t="s">
        <v>356</v>
      </c>
      <c r="B29" s="702" t="s">
        <v>35</v>
      </c>
      <c r="C29" s="700" t="s">
        <v>31</v>
      </c>
      <c r="D29" s="704" t="s">
        <v>48</v>
      </c>
      <c r="E29" s="345" t="s">
        <v>32</v>
      </c>
      <c r="F29" s="346" t="s">
        <v>32</v>
      </c>
      <c r="G29" s="86"/>
      <c r="H29" s="347">
        <v>1</v>
      </c>
      <c r="I29" s="348">
        <v>2</v>
      </c>
      <c r="J29" s="348">
        <v>3</v>
      </c>
      <c r="K29" s="348">
        <v>4</v>
      </c>
      <c r="L29" s="348">
        <v>5</v>
      </c>
      <c r="M29" s="348">
        <v>6</v>
      </c>
      <c r="N29" s="348">
        <v>7</v>
      </c>
      <c r="O29" s="348">
        <v>8</v>
      </c>
      <c r="P29" s="348">
        <v>9</v>
      </c>
      <c r="Q29" s="348">
        <v>10</v>
      </c>
      <c r="R29" s="348">
        <v>11</v>
      </c>
      <c r="S29" s="348">
        <v>12</v>
      </c>
      <c r="T29" s="348">
        <v>13</v>
      </c>
      <c r="U29" s="348">
        <v>14</v>
      </c>
      <c r="V29" s="348">
        <v>15</v>
      </c>
      <c r="W29" s="348">
        <v>16</v>
      </c>
      <c r="X29" s="348">
        <v>17</v>
      </c>
      <c r="Y29" s="348">
        <v>18</v>
      </c>
      <c r="Z29" s="348">
        <v>19</v>
      </c>
      <c r="AA29" s="348">
        <v>20</v>
      </c>
      <c r="AB29" s="348">
        <v>21</v>
      </c>
      <c r="AC29" s="349">
        <v>22</v>
      </c>
      <c r="AD29" s="720" t="s">
        <v>344</v>
      </c>
      <c r="AE29" s="721"/>
      <c r="AF29" s="721"/>
      <c r="AG29" s="722"/>
      <c r="AH29" s="720" t="s">
        <v>347</v>
      </c>
      <c r="AI29" s="721"/>
      <c r="AJ29" s="721"/>
      <c r="AK29" s="722"/>
      <c r="AL29" s="723" t="s">
        <v>350</v>
      </c>
      <c r="AM29" s="721"/>
      <c r="AN29" s="722"/>
      <c r="AO29" s="350"/>
      <c r="AP29" s="718"/>
      <c r="AQ29" s="327"/>
      <c r="AR29" s="718"/>
      <c r="AS29" s="338"/>
      <c r="AT29" s="715"/>
      <c r="AU29" s="712"/>
      <c r="AV29" s="329"/>
      <c r="AW29" s="698"/>
      <c r="AY29" s="351"/>
      <c r="BA29" s="169" t="s">
        <v>90</v>
      </c>
      <c r="BB29"/>
      <c r="BC29" s="185" t="s">
        <v>168</v>
      </c>
      <c r="BD29"/>
      <c r="BE29" t="s">
        <v>275</v>
      </c>
      <c r="BF29" t="s">
        <v>118</v>
      </c>
      <c r="BG29" s="14" t="s">
        <v>126</v>
      </c>
      <c r="BH29"/>
      <c r="BI29" s="14" t="s">
        <v>258</v>
      </c>
      <c r="BJ29"/>
      <c r="BK29" t="s">
        <v>243</v>
      </c>
      <c r="BL29" s="14" t="s">
        <v>133</v>
      </c>
      <c r="BM29" s="14" t="s">
        <v>142</v>
      </c>
      <c r="BN29" s="14" t="s">
        <v>309</v>
      </c>
      <c r="BO29" s="14" t="s">
        <v>164</v>
      </c>
      <c r="BP29" t="s">
        <v>219</v>
      </c>
      <c r="BQ29"/>
      <c r="BR29" t="s">
        <v>233</v>
      </c>
      <c r="BS29" t="s">
        <v>199</v>
      </c>
      <c r="BT29"/>
      <c r="BU29" t="s">
        <v>221</v>
      </c>
      <c r="BV29"/>
      <c r="BW29"/>
      <c r="BX29"/>
      <c r="BY29"/>
      <c r="BZ29"/>
    </row>
    <row r="30" spans="1:92" s="250" customFormat="1" ht="21.75" customHeight="1" outlineLevel="2">
      <c r="A30" s="682"/>
      <c r="B30" s="703"/>
      <c r="C30" s="701"/>
      <c r="D30" s="705"/>
      <c r="E30" s="352" t="s">
        <v>33</v>
      </c>
      <c r="F30" s="353" t="s">
        <v>34</v>
      </c>
      <c r="G30" s="86"/>
      <c r="H30" s="354" t="str">
        <f>'EVENTO CON 2 estaciones dobles'!J30</f>
        <v>X</v>
      </c>
      <c r="I30" s="355" t="str">
        <f>'EVENTO CON 2 estaciones dobles'!K30</f>
        <v>X</v>
      </c>
      <c r="J30" s="355" t="str">
        <f>'EVENTO CON 2 estaciones dobles'!L30</f>
        <v>X</v>
      </c>
      <c r="K30" s="355" t="str">
        <f>'EVENTO CON 2 estaciones dobles'!M30</f>
        <v>X</v>
      </c>
      <c r="L30" s="355" t="str">
        <f>'EVENTO CON 2 estaciones dobles'!N30</f>
        <v>X</v>
      </c>
      <c r="M30" s="355" t="str">
        <f>'EVENTO CON 2 estaciones dobles'!O30</f>
        <v>X</v>
      </c>
      <c r="N30" s="355" t="str">
        <f>'EVENTO CON 2 estaciones dobles'!P30</f>
        <v>X</v>
      </c>
      <c r="O30" s="355" t="str">
        <f>'EVENTO CON 2 estaciones dobles'!Q30</f>
        <v>X</v>
      </c>
      <c r="P30" s="355" t="str">
        <f>'EVENTO CON 2 estaciones dobles'!R30</f>
        <v>X</v>
      </c>
      <c r="Q30" s="355" t="str">
        <f>'EVENTO CON 2 estaciones dobles'!S30</f>
        <v>X</v>
      </c>
      <c r="R30" s="355" t="str">
        <f>'EVENTO CON 2 estaciones dobles'!T30</f>
        <v>X</v>
      </c>
      <c r="S30" s="355" t="str">
        <f>'EVENTO CON 2 estaciones dobles'!U30</f>
        <v>X</v>
      </c>
      <c r="T30" s="355" t="str">
        <f>'EVENTO CON 2 estaciones dobles'!V30</f>
        <v>X</v>
      </c>
      <c r="U30" s="355" t="str">
        <f>'EVENTO CON 2 estaciones dobles'!W30</f>
        <v>X</v>
      </c>
      <c r="V30" s="355" t="str">
        <f>'EVENTO CON 2 estaciones dobles'!X30</f>
        <v>X</v>
      </c>
      <c r="W30" s="355" t="str">
        <f>'EVENTO CON 2 estaciones dobles'!Y30</f>
        <v>X</v>
      </c>
      <c r="X30" s="355" t="str">
        <f>'EVENTO CON 2 estaciones dobles'!Z30</f>
        <v>X</v>
      </c>
      <c r="Y30" s="355" t="str">
        <f>'EVENTO CON 2 estaciones dobles'!AA30</f>
        <v>X</v>
      </c>
      <c r="Z30" s="355" t="str">
        <f>'EVENTO CON 2 estaciones dobles'!AB30</f>
        <v>X</v>
      </c>
      <c r="AA30" s="355" t="str">
        <f>'EVENTO CON 2 estaciones dobles'!AC30</f>
        <v>X</v>
      </c>
      <c r="AB30" s="355" t="str">
        <f>'EVENTO CON 2 estaciones dobles'!AD30</f>
        <v>X</v>
      </c>
      <c r="AC30" s="356" t="str">
        <f>'EVENTO CON 2 estaciones dobles'!AE30</f>
        <v>X</v>
      </c>
      <c r="AD30" s="357" t="s">
        <v>345</v>
      </c>
      <c r="AE30" s="358" t="s">
        <v>346</v>
      </c>
      <c r="AF30" s="359" t="str">
        <f>'EVENTO CON 2 estaciones dobles'!AH30</f>
        <v>X</v>
      </c>
      <c r="AG30" s="356" t="str">
        <f>'EVENTO CON 2 estaciones dobles'!AI30</f>
        <v>X</v>
      </c>
      <c r="AH30" s="357" t="s">
        <v>348</v>
      </c>
      <c r="AI30" s="358" t="s">
        <v>349</v>
      </c>
      <c r="AJ30" s="359" t="str">
        <f>'EVENTO CON 2 estaciones dobles'!AL30</f>
        <v>X</v>
      </c>
      <c r="AK30" s="359" t="str">
        <f>'EVENTO CON 2 estaciones dobles'!AM30</f>
        <v>X</v>
      </c>
      <c r="AL30" s="357" t="s">
        <v>351</v>
      </c>
      <c r="AM30" s="358" t="s">
        <v>349</v>
      </c>
      <c r="AN30" s="356" t="str">
        <f>'EVENTO CON 2 estaciones dobles'!AP30</f>
        <v>X</v>
      </c>
      <c r="AO30" s="360"/>
      <c r="AP30" s="719"/>
      <c r="AQ30" s="361"/>
      <c r="AR30" s="719"/>
      <c r="AS30" s="362"/>
      <c r="AT30" s="716"/>
      <c r="AU30" s="713"/>
      <c r="AV30" s="329"/>
      <c r="AW30" s="699"/>
      <c r="AY30" s="363"/>
      <c r="BA30" s="169" t="s">
        <v>123</v>
      </c>
      <c r="BB30" s="3"/>
      <c r="BC30" s="185" t="s">
        <v>219</v>
      </c>
      <c r="BD30" s="3"/>
      <c r="BE30" s="14" t="s">
        <v>108</v>
      </c>
      <c r="BF30" t="s">
        <v>288</v>
      </c>
      <c r="BG30" s="14" t="s">
        <v>255</v>
      </c>
      <c r="BH30" s="3"/>
      <c r="BI30" s="3"/>
      <c r="BJ30" s="3"/>
      <c r="BK30" s="14" t="s">
        <v>294</v>
      </c>
      <c r="BL30" s="14" t="s">
        <v>228</v>
      </c>
      <c r="BM30" s="14" t="s">
        <v>143</v>
      </c>
      <c r="BN30" s="14" t="s">
        <v>166</v>
      </c>
      <c r="BO30" s="3"/>
      <c r="BP30" s="3" t="s">
        <v>174</v>
      </c>
      <c r="BQ30" s="3"/>
      <c r="BR30" s="14" t="s">
        <v>227</v>
      </c>
      <c r="BS30" s="14" t="s">
        <v>207</v>
      </c>
      <c r="BT30" s="3"/>
      <c r="BU30" s="14" t="s">
        <v>224</v>
      </c>
      <c r="BV30" s="3"/>
      <c r="BW30" s="3"/>
      <c r="BX30" s="3"/>
      <c r="BY30" s="3"/>
      <c r="BZ30" s="3"/>
      <c r="CA30" s="248"/>
      <c r="CB30" s="248"/>
      <c r="CC30" s="248"/>
      <c r="CD30" s="248"/>
      <c r="CE30" s="248"/>
      <c r="CF30" s="248"/>
      <c r="CG30" s="248"/>
      <c r="CH30" s="248"/>
      <c r="CI30" s="248"/>
      <c r="CJ30" s="248"/>
      <c r="CK30" s="248"/>
      <c r="CL30" s="248"/>
      <c r="CM30" s="248"/>
      <c r="CN30" s="248"/>
    </row>
    <row r="31" spans="1:78" ht="6.75" customHeight="1" outlineLevel="2">
      <c r="A31" s="85">
        <v>0</v>
      </c>
      <c r="B31" s="86"/>
      <c r="C31" s="186"/>
      <c r="D31" s="187"/>
      <c r="E31" s="91"/>
      <c r="F31" s="440"/>
      <c r="G31" s="86"/>
      <c r="H31" s="85"/>
      <c r="I31" s="91"/>
      <c r="J31" s="91"/>
      <c r="K31" s="91"/>
      <c r="L31" s="91"/>
      <c r="M31" s="91"/>
      <c r="N31" s="91"/>
      <c r="O31" s="91"/>
      <c r="P31" s="91"/>
      <c r="Q31" s="91"/>
      <c r="R31" s="91"/>
      <c r="S31" s="91"/>
      <c r="T31" s="91"/>
      <c r="U31" s="91"/>
      <c r="V31" s="91"/>
      <c r="W31" s="91"/>
      <c r="X31" s="91"/>
      <c r="Y31" s="91"/>
      <c r="Z31" s="91"/>
      <c r="AA31" s="91"/>
      <c r="AB31" s="91"/>
      <c r="AC31" s="89"/>
      <c r="AD31" s="90"/>
      <c r="AE31" s="91"/>
      <c r="AF31" s="91"/>
      <c r="AG31" s="138"/>
      <c r="AH31" s="91"/>
      <c r="AI31" s="91"/>
      <c r="AJ31" s="91"/>
      <c r="AK31" s="161"/>
      <c r="AL31" s="91"/>
      <c r="AM31" s="162"/>
      <c r="AN31" s="89"/>
      <c r="AO31" s="86"/>
      <c r="AP31" s="92"/>
      <c r="AQ31" s="86"/>
      <c r="AR31" s="93"/>
      <c r="AS31" s="91"/>
      <c r="AT31" s="94"/>
      <c r="AU31" s="95"/>
      <c r="AV31" s="194"/>
      <c r="AW31" s="216"/>
      <c r="BA31" s="169" t="s">
        <v>91</v>
      </c>
      <c r="BB31"/>
      <c r="BC31" s="185" t="s">
        <v>232</v>
      </c>
      <c r="BD31"/>
      <c r="BE31" t="s">
        <v>116</v>
      </c>
      <c r="BF31" t="s">
        <v>119</v>
      </c>
      <c r="BG31"/>
      <c r="BH31"/>
      <c r="BI31"/>
      <c r="BJ31"/>
      <c r="BK31" s="14" t="s">
        <v>249</v>
      </c>
      <c r="BL31" s="14" t="s">
        <v>140</v>
      </c>
      <c r="BM31" s="14" t="s">
        <v>236</v>
      </c>
      <c r="BN31"/>
      <c r="BO31"/>
      <c r="BP31" t="s">
        <v>176</v>
      </c>
      <c r="BQ31"/>
      <c r="BR31" s="14" t="s">
        <v>314</v>
      </c>
      <c r="BS31" s="14" t="s">
        <v>327</v>
      </c>
      <c r="BT31"/>
      <c r="BU31" s="14" t="s">
        <v>333</v>
      </c>
      <c r="BV31"/>
      <c r="BW31"/>
      <c r="BX31"/>
      <c r="BY31"/>
      <c r="BZ31"/>
    </row>
    <row r="32" spans="1:95" ht="9.75" customHeight="1" outlineLevel="3">
      <c r="A32" s="635">
        <f>A31+1</f>
        <v>1</v>
      </c>
      <c r="B32" s="637" t="str">
        <f>'EVENTO CON 2 estaciones dobles'!B32:B33</f>
        <v>[Competidor 1 en esta línea]</v>
      </c>
      <c r="C32" s="639" t="s">
        <v>367</v>
      </c>
      <c r="D32" s="492">
        <f>'EVENTO CON 2 estaciones dobles'!E32:E33</f>
        <v>0</v>
      </c>
      <c r="E32" s="686">
        <f>'EVENTO CON 2 estaciones dobles'!G32:G33</f>
        <v>0</v>
      </c>
      <c r="F32" s="688">
        <f>'EVENTO CON 2 estaciones dobles'!H32:H33</f>
        <v>0</v>
      </c>
      <c r="G32" s="86"/>
      <c r="H32" s="641">
        <f>'EVENTO CON 2 estaciones dobles'!J32</f>
        <v>0</v>
      </c>
      <c r="I32" s="631">
        <f>'EVENTO CON 2 estaciones dobles'!K32:K33</f>
        <v>0</v>
      </c>
      <c r="J32" s="631">
        <f>'EVENTO CON 2 estaciones dobles'!L32:L33</f>
        <v>0</v>
      </c>
      <c r="K32" s="631">
        <f>'EVENTO CON 2 estaciones dobles'!M32:M33</f>
        <v>0</v>
      </c>
      <c r="L32" s="626">
        <f>'EVENTO CON 2 estaciones dobles'!N32:N33</f>
        <v>0</v>
      </c>
      <c r="M32" s="627">
        <f>'EVENTO CON 2 estaciones dobles'!O32:O33</f>
        <v>0</v>
      </c>
      <c r="N32" s="631">
        <f>'EVENTO CON 2 estaciones dobles'!P32:P33</f>
        <v>0</v>
      </c>
      <c r="O32" s="631">
        <f>'EVENTO CON 2 estaciones dobles'!Q32:Q33</f>
        <v>0</v>
      </c>
      <c r="P32" s="631">
        <f>'EVENTO CON 2 estaciones dobles'!R32:R33</f>
        <v>0</v>
      </c>
      <c r="Q32" s="626">
        <f>'EVENTO CON 2 estaciones dobles'!S32:S33</f>
        <v>0</v>
      </c>
      <c r="R32" s="627">
        <f>'EVENTO CON 2 estaciones dobles'!T32:T33</f>
        <v>0</v>
      </c>
      <c r="S32" s="631">
        <f>'EVENTO CON 2 estaciones dobles'!U32:U33</f>
        <v>0</v>
      </c>
      <c r="T32" s="631">
        <f>'EVENTO CON 2 estaciones dobles'!V32:V33</f>
        <v>0</v>
      </c>
      <c r="U32" s="631">
        <f>'EVENTO CON 2 estaciones dobles'!W32:W33</f>
        <v>0</v>
      </c>
      <c r="V32" s="626">
        <f>'EVENTO CON 2 estaciones dobles'!X32:X33</f>
        <v>0</v>
      </c>
      <c r="W32" s="631">
        <f>'EVENTO CON 2 estaciones dobles'!Y32:Y33</f>
        <v>0</v>
      </c>
      <c r="X32" s="631">
        <f>'EVENTO CON 2 estaciones dobles'!Z32:Z33</f>
        <v>0</v>
      </c>
      <c r="Y32" s="631">
        <f>'EVENTO CON 2 estaciones dobles'!AA32:AA33</f>
        <v>0</v>
      </c>
      <c r="Z32" s="631">
        <f>'EVENTO CON 2 estaciones dobles'!AB32:AB33</f>
        <v>0</v>
      </c>
      <c r="AA32" s="626">
        <f>'EVENTO CON 2 estaciones dobles'!AC32:AC33</f>
        <v>0</v>
      </c>
      <c r="AB32" s="631">
        <f>'EVENTO CON 2 estaciones dobles'!AD32:AD33</f>
        <v>0</v>
      </c>
      <c r="AC32" s="629">
        <f>'EVENTO CON 2 estaciones dobles'!AE32:AE33</f>
        <v>0</v>
      </c>
      <c r="AD32" s="364">
        <f>'EVENTO CON 2 estaciones dobles'!AF32</f>
        <v>0</v>
      </c>
      <c r="AE32" s="492">
        <f>'EVENTO CON 2 estaciones dobles'!AG32:AG33</f>
        <v>0</v>
      </c>
      <c r="AF32" s="622">
        <f>'EVENTO CON 2 estaciones dobles'!AH32:AH33</f>
        <v>0</v>
      </c>
      <c r="AG32" s="624">
        <f>'EVENTO CON 2 estaciones dobles'!AI32:AI33</f>
        <v>0</v>
      </c>
      <c r="AH32" s="365">
        <f>'EVENTO CON 2 estaciones dobles'!AJ32</f>
        <v>0</v>
      </c>
      <c r="AI32" s="492">
        <f>'EVENTO CON 2 estaciones dobles'!AK32:AK33</f>
        <v>0</v>
      </c>
      <c r="AJ32" s="622">
        <f>'EVENTO CON 2 estaciones dobles'!AL32:AL33</f>
        <v>0</v>
      </c>
      <c r="AK32" s="614">
        <f>'EVENTO CON 2 estaciones dobles'!AM32:AM33</f>
        <v>0</v>
      </c>
      <c r="AL32" s="365">
        <f>'EVENTO CON 2 estaciones dobles'!AN32</f>
        <v>0</v>
      </c>
      <c r="AM32" s="620">
        <f>'EVENTO CON 2 estaciones dobles'!AO32:AO33</f>
        <v>0</v>
      </c>
      <c r="AN32" s="614">
        <f>'EVENTO CON 2 estaciones dobles'!AP32:AP33</f>
        <v>0</v>
      </c>
      <c r="AO32" s="86"/>
      <c r="AP32" s="492">
        <f>'EVENTO CON 2 estaciones dobles'!AR32:AR33</f>
        <v>0</v>
      </c>
      <c r="AQ32" s="366"/>
      <c r="AR32" s="484">
        <f>'EVENTO CON 2 estaciones dobles'!AT32:AT33</f>
        <v>0</v>
      </c>
      <c r="AS32" s="367"/>
      <c r="AT32" s="616">
        <f>'EVENTO CON 2 estaciones dobles'!AV32:AV33</f>
        <v>0</v>
      </c>
      <c r="AU32" s="618">
        <f>'EVENTO CON 2 estaciones dobles'!AW32:AW33</f>
        <v>0</v>
      </c>
      <c r="AV32" s="368"/>
      <c r="AW32" s="595">
        <f>'EVENTO CON 2 estaciones dobles'!AY32:AY33</f>
        <v>0</v>
      </c>
      <c r="AY32" s="369"/>
      <c r="AZ32" s="369"/>
      <c r="BA32" s="169" t="s">
        <v>92</v>
      </c>
      <c r="BB32" s="107"/>
      <c r="BC32" s="185" t="s">
        <v>174</v>
      </c>
      <c r="BD32"/>
      <c r="BE32" t="s">
        <v>117</v>
      </c>
      <c r="BF32" s="14" t="s">
        <v>290</v>
      </c>
      <c r="BG32"/>
      <c r="BH32"/>
      <c r="BI32"/>
      <c r="BJ32"/>
      <c r="BK32" s="14" t="s">
        <v>250</v>
      </c>
      <c r="BL32" s="14" t="s">
        <v>301</v>
      </c>
      <c r="BM32" s="14" t="s">
        <v>306</v>
      </c>
      <c r="BN32"/>
      <c r="BO32"/>
      <c r="BP32" t="s">
        <v>265</v>
      </c>
      <c r="BQ32"/>
      <c r="BR32" s="14" t="s">
        <v>246</v>
      </c>
      <c r="BS32" s="14" t="s">
        <v>235</v>
      </c>
      <c r="BT32"/>
      <c r="BU32" s="14" t="s">
        <v>159</v>
      </c>
      <c r="BV32"/>
      <c r="BW32"/>
      <c r="BX32"/>
      <c r="BY32"/>
      <c r="BZ32"/>
      <c r="CQ32" s="370"/>
    </row>
    <row r="33" spans="1:95" ht="9.75" customHeight="1" outlineLevel="3">
      <c r="A33" s="652"/>
      <c r="B33" s="653"/>
      <c r="C33" s="654"/>
      <c r="D33" s="493"/>
      <c r="E33" s="691"/>
      <c r="F33" s="692"/>
      <c r="G33" s="86"/>
      <c r="H33" s="651"/>
      <c r="I33" s="649"/>
      <c r="J33" s="649"/>
      <c r="K33" s="649"/>
      <c r="L33" s="650"/>
      <c r="M33" s="647"/>
      <c r="N33" s="649"/>
      <c r="O33" s="649"/>
      <c r="P33" s="649"/>
      <c r="Q33" s="650"/>
      <c r="R33" s="647"/>
      <c r="S33" s="649"/>
      <c r="T33" s="649"/>
      <c r="U33" s="649"/>
      <c r="V33" s="650"/>
      <c r="W33" s="649"/>
      <c r="X33" s="649"/>
      <c r="Y33" s="649"/>
      <c r="Z33" s="649"/>
      <c r="AA33" s="650"/>
      <c r="AB33" s="649"/>
      <c r="AC33" s="648"/>
      <c r="AD33" s="371">
        <f>'EVENTO CON 2 estaciones dobles'!AF33</f>
        <v>0</v>
      </c>
      <c r="AE33" s="493"/>
      <c r="AF33" s="646"/>
      <c r="AG33" s="645"/>
      <c r="AH33" s="372">
        <f>'EVENTO CON 2 estaciones dobles'!AJ33</f>
        <v>0</v>
      </c>
      <c r="AI33" s="493"/>
      <c r="AJ33" s="646"/>
      <c r="AK33" s="644"/>
      <c r="AL33" s="372">
        <f>'EVENTO CON 2 estaciones dobles'!AN33</f>
        <v>0</v>
      </c>
      <c r="AM33" s="643"/>
      <c r="AN33" s="644"/>
      <c r="AO33" s="86"/>
      <c r="AP33" s="493"/>
      <c r="AQ33" s="366"/>
      <c r="AR33" s="485"/>
      <c r="AS33" s="367"/>
      <c r="AT33" s="633"/>
      <c r="AU33" s="634"/>
      <c r="AV33" s="368"/>
      <c r="AW33" s="595"/>
      <c r="AY33" s="369"/>
      <c r="AZ33" s="369"/>
      <c r="BA33" s="169" t="s">
        <v>128</v>
      </c>
      <c r="BB33" s="107"/>
      <c r="BC33" s="185" t="s">
        <v>231</v>
      </c>
      <c r="BD33"/>
      <c r="BE33" t="s">
        <v>240</v>
      </c>
      <c r="BF33"/>
      <c r="BG33"/>
      <c r="BH33"/>
      <c r="BI33"/>
      <c r="BJ33"/>
      <c r="BK33" s="14" t="s">
        <v>295</v>
      </c>
      <c r="BL33" s="14" t="s">
        <v>251</v>
      </c>
      <c r="BM33" s="14" t="s">
        <v>308</v>
      </c>
      <c r="BN33"/>
      <c r="BO33"/>
      <c r="BP33" t="s">
        <v>177</v>
      </c>
      <c r="BQ33"/>
      <c r="BR33" s="14" t="s">
        <v>242</v>
      </c>
      <c r="BS33" s="14" t="s">
        <v>328</v>
      </c>
      <c r="BT33"/>
      <c r="BU33" s="14" t="s">
        <v>336</v>
      </c>
      <c r="BV33"/>
      <c r="BW33"/>
      <c r="BX33"/>
      <c r="BY33"/>
      <c r="BZ33"/>
      <c r="CQ33" s="370"/>
    </row>
    <row r="34" spans="1:78" ht="12.75" customHeight="1" outlineLevel="3">
      <c r="A34" s="635">
        <v>2</v>
      </c>
      <c r="B34" s="637" t="str">
        <f>'EVENTO CON 2 estaciones dobles'!B34:B35</f>
        <v>[Competidor 2 en esta línea]</v>
      </c>
      <c r="C34" s="639" t="s">
        <v>368</v>
      </c>
      <c r="D34" s="492">
        <f>'EVENTO CON 2 estaciones dobles'!E34:E35</f>
        <v>0</v>
      </c>
      <c r="E34" s="686">
        <f>'EVENTO CON 2 estaciones dobles'!G34:G35</f>
        <v>0</v>
      </c>
      <c r="F34" s="688">
        <f>'EVENTO CON 2 estaciones dobles'!H34:H35</f>
        <v>0</v>
      </c>
      <c r="G34" s="86"/>
      <c r="H34" s="641">
        <f>'EVENTO CON 2 estaciones dobles'!J34</f>
        <v>0</v>
      </c>
      <c r="I34" s="631">
        <f>'EVENTO CON 2 estaciones dobles'!K34:K35</f>
        <v>0</v>
      </c>
      <c r="J34" s="631">
        <f>'EVENTO CON 2 estaciones dobles'!L34:L35</f>
        <v>0</v>
      </c>
      <c r="K34" s="631">
        <f>'EVENTO CON 2 estaciones dobles'!M34:M35</f>
        <v>0</v>
      </c>
      <c r="L34" s="626">
        <f>'EVENTO CON 2 estaciones dobles'!N34:N35</f>
        <v>0</v>
      </c>
      <c r="M34" s="627">
        <f>'EVENTO CON 2 estaciones dobles'!O34:O35</f>
        <v>0</v>
      </c>
      <c r="N34" s="631">
        <f>'EVENTO CON 2 estaciones dobles'!P34:P35</f>
        <v>0</v>
      </c>
      <c r="O34" s="631">
        <f>'EVENTO CON 2 estaciones dobles'!Q34:Q35</f>
        <v>0</v>
      </c>
      <c r="P34" s="631">
        <f>'EVENTO CON 2 estaciones dobles'!R34:R35</f>
        <v>0</v>
      </c>
      <c r="Q34" s="626">
        <f>'EVENTO CON 2 estaciones dobles'!S34:S35</f>
        <v>0</v>
      </c>
      <c r="R34" s="627">
        <f>'EVENTO CON 2 estaciones dobles'!T34:T35</f>
        <v>0</v>
      </c>
      <c r="S34" s="631">
        <f>'EVENTO CON 2 estaciones dobles'!U34:U35</f>
        <v>0</v>
      </c>
      <c r="T34" s="631">
        <f>'EVENTO CON 2 estaciones dobles'!V34:V35</f>
        <v>0</v>
      </c>
      <c r="U34" s="631">
        <f>'EVENTO CON 2 estaciones dobles'!W34:W35</f>
        <v>0</v>
      </c>
      <c r="V34" s="626">
        <f>'EVENTO CON 2 estaciones dobles'!X34:X35</f>
        <v>0</v>
      </c>
      <c r="W34" s="631">
        <f>'EVENTO CON 2 estaciones dobles'!Y34:Y35</f>
        <v>0</v>
      </c>
      <c r="X34" s="631">
        <f>'EVENTO CON 2 estaciones dobles'!Z34:Z35</f>
        <v>0</v>
      </c>
      <c r="Y34" s="631">
        <f>'EVENTO CON 2 estaciones dobles'!AA34:AA35</f>
        <v>0</v>
      </c>
      <c r="Z34" s="631">
        <f>'EVENTO CON 2 estaciones dobles'!AB34:AB35</f>
        <v>0</v>
      </c>
      <c r="AA34" s="626">
        <f>'EVENTO CON 2 estaciones dobles'!AC34:AC35</f>
        <v>0</v>
      </c>
      <c r="AB34" s="631">
        <f>'EVENTO CON 2 estaciones dobles'!AD34:AD35</f>
        <v>0</v>
      </c>
      <c r="AC34" s="629">
        <f>'EVENTO CON 2 estaciones dobles'!AE34:AE35</f>
        <v>0</v>
      </c>
      <c r="AD34" s="371">
        <f>'EVENTO CON 2 estaciones dobles'!AF34</f>
        <v>0</v>
      </c>
      <c r="AE34" s="492">
        <f>'EVENTO CON 2 estaciones dobles'!AG34:AG35</f>
        <v>0</v>
      </c>
      <c r="AF34" s="622">
        <f>'EVENTO CON 2 estaciones dobles'!AH34:AH35</f>
        <v>0</v>
      </c>
      <c r="AG34" s="624">
        <f>'EVENTO CON 2 estaciones dobles'!AI34:AI35</f>
        <v>0</v>
      </c>
      <c r="AH34" s="372">
        <f>'EVENTO CON 2 estaciones dobles'!AJ34</f>
        <v>0</v>
      </c>
      <c r="AI34" s="492">
        <f>'EVENTO CON 2 estaciones dobles'!AK34:AK35</f>
        <v>0</v>
      </c>
      <c r="AJ34" s="622">
        <f>'EVENTO CON 2 estaciones dobles'!AL34:AL35</f>
        <v>0</v>
      </c>
      <c r="AK34" s="614">
        <f>'EVENTO CON 2 estaciones dobles'!AM34:AM35</f>
        <v>0</v>
      </c>
      <c r="AL34" s="372">
        <f>'EVENTO CON 2 estaciones dobles'!AN34</f>
        <v>0</v>
      </c>
      <c r="AM34" s="620">
        <f>'EVENTO CON 2 estaciones dobles'!AO34:AO35</f>
        <v>0</v>
      </c>
      <c r="AN34" s="614">
        <f>'EVENTO CON 2 estaciones dobles'!AP34:AP35</f>
        <v>0</v>
      </c>
      <c r="AO34" s="86"/>
      <c r="AP34" s="492">
        <f>'EVENTO CON 2 estaciones dobles'!AR34:AR35</f>
        <v>0</v>
      </c>
      <c r="AQ34" s="366"/>
      <c r="AR34" s="484">
        <f>'EVENTO CON 2 estaciones dobles'!AT34:AT35</f>
        <v>0</v>
      </c>
      <c r="AS34" s="367"/>
      <c r="AT34" s="616">
        <f>'EVENTO CON 2 estaciones dobles'!AV34:AV35</f>
        <v>0</v>
      </c>
      <c r="AU34" s="618">
        <f>'EVENTO CON 2 estaciones dobles'!AW34:AW35</f>
        <v>0</v>
      </c>
      <c r="AV34" s="368"/>
      <c r="AW34" s="595">
        <f>'EVENTO CON 2 estaciones dobles'!AY34:AY35</f>
        <v>0</v>
      </c>
      <c r="AY34" s="369"/>
      <c r="AZ34" s="369"/>
      <c r="BA34" s="169" t="s">
        <v>100</v>
      </c>
      <c r="BB34" s="107"/>
      <c r="BC34" s="185" t="s">
        <v>230</v>
      </c>
      <c r="BD34"/>
      <c r="BE34" s="14" t="s">
        <v>280</v>
      </c>
      <c r="BF34"/>
      <c r="BG34"/>
      <c r="BH34"/>
      <c r="BI34"/>
      <c r="BJ34"/>
      <c r="BK34" s="14" t="s">
        <v>299</v>
      </c>
      <c r="BL34" s="14" t="s">
        <v>135</v>
      </c>
      <c r="BM34" s="14" t="s">
        <v>151</v>
      </c>
      <c r="BN34"/>
      <c r="BO34"/>
      <c r="BP34" t="s">
        <v>270</v>
      </c>
      <c r="BQ34"/>
      <c r="BR34" s="14" t="s">
        <v>315</v>
      </c>
      <c r="BS34" s="14" t="s">
        <v>201</v>
      </c>
      <c r="BT34"/>
      <c r="BU34" s="14" t="s">
        <v>332</v>
      </c>
      <c r="BV34"/>
      <c r="BW34"/>
      <c r="BX34"/>
      <c r="BY34"/>
      <c r="BZ34"/>
    </row>
    <row r="35" spans="1:95" ht="12.75" customHeight="1" outlineLevel="3">
      <c r="A35" s="652"/>
      <c r="B35" s="653"/>
      <c r="C35" s="654"/>
      <c r="D35" s="493"/>
      <c r="E35" s="691"/>
      <c r="F35" s="692"/>
      <c r="G35" s="86"/>
      <c r="H35" s="651"/>
      <c r="I35" s="649"/>
      <c r="J35" s="649"/>
      <c r="K35" s="649"/>
      <c r="L35" s="650"/>
      <c r="M35" s="647"/>
      <c r="N35" s="649"/>
      <c r="O35" s="649"/>
      <c r="P35" s="649"/>
      <c r="Q35" s="650"/>
      <c r="R35" s="647"/>
      <c r="S35" s="649"/>
      <c r="T35" s="649"/>
      <c r="U35" s="649"/>
      <c r="V35" s="650"/>
      <c r="W35" s="649"/>
      <c r="X35" s="649"/>
      <c r="Y35" s="649"/>
      <c r="Z35" s="649"/>
      <c r="AA35" s="650"/>
      <c r="AB35" s="649"/>
      <c r="AC35" s="648"/>
      <c r="AD35" s="371">
        <f>'EVENTO CON 2 estaciones dobles'!AF35</f>
        <v>0</v>
      </c>
      <c r="AE35" s="493"/>
      <c r="AF35" s="646"/>
      <c r="AG35" s="645"/>
      <c r="AH35" s="372">
        <f>'EVENTO CON 2 estaciones dobles'!AJ35</f>
        <v>0</v>
      </c>
      <c r="AI35" s="493"/>
      <c r="AJ35" s="646"/>
      <c r="AK35" s="644"/>
      <c r="AL35" s="372">
        <f>'EVENTO CON 2 estaciones dobles'!AN35</f>
        <v>0</v>
      </c>
      <c r="AM35" s="643"/>
      <c r="AN35" s="644"/>
      <c r="AO35" s="86"/>
      <c r="AP35" s="493"/>
      <c r="AQ35" s="366"/>
      <c r="AR35" s="485"/>
      <c r="AS35" s="367"/>
      <c r="AT35" s="633"/>
      <c r="AU35" s="634"/>
      <c r="AV35" s="368"/>
      <c r="AW35" s="595"/>
      <c r="AY35" s="369"/>
      <c r="AZ35" s="369"/>
      <c r="BA35" s="169" t="s">
        <v>101</v>
      </c>
      <c r="BB35" s="107"/>
      <c r="BC35" s="185" t="s">
        <v>184</v>
      </c>
      <c r="BD35"/>
      <c r="BE35" t="s">
        <v>276</v>
      </c>
      <c r="BF35"/>
      <c r="BG35"/>
      <c r="BH35"/>
      <c r="BI35"/>
      <c r="BJ35"/>
      <c r="BK35" s="14" t="s">
        <v>298</v>
      </c>
      <c r="BL35" s="14" t="s">
        <v>138</v>
      </c>
      <c r="BM35" s="14" t="s">
        <v>148</v>
      </c>
      <c r="BN35"/>
      <c r="BO35"/>
      <c r="BP35" t="s">
        <v>220</v>
      </c>
      <c r="BQ35"/>
      <c r="BR35" s="14" t="s">
        <v>316</v>
      </c>
      <c r="BS35" s="14" t="s">
        <v>202</v>
      </c>
      <c r="BT35"/>
      <c r="BU35" s="14" t="s">
        <v>256</v>
      </c>
      <c r="BV35"/>
      <c r="BW35"/>
      <c r="BX35"/>
      <c r="BY35"/>
      <c r="BZ35"/>
      <c r="CQ35" s="370"/>
    </row>
    <row r="36" spans="1:78" ht="12.75" customHeight="1" outlineLevel="3">
      <c r="A36" s="635">
        <v>3</v>
      </c>
      <c r="B36" s="637" t="str">
        <f>'EVENTO CON 2 estaciones dobles'!B36:B37</f>
        <v>[Competidor 3 en esta línea]</v>
      </c>
      <c r="C36" s="639" t="s">
        <v>369</v>
      </c>
      <c r="D36" s="492">
        <f>'EVENTO CON 2 estaciones dobles'!E36:E37</f>
        <v>0</v>
      </c>
      <c r="E36" s="686">
        <f>'EVENTO CON 2 estaciones dobles'!G36:G37</f>
        <v>0</v>
      </c>
      <c r="F36" s="688">
        <f>'EVENTO CON 2 estaciones dobles'!H36:H37</f>
        <v>0</v>
      </c>
      <c r="G36" s="86"/>
      <c r="H36" s="641">
        <f>'EVENTO CON 2 estaciones dobles'!J36</f>
        <v>0</v>
      </c>
      <c r="I36" s="631">
        <f>'EVENTO CON 2 estaciones dobles'!K36:K37</f>
        <v>0</v>
      </c>
      <c r="J36" s="631">
        <f>'EVENTO CON 2 estaciones dobles'!L36:L37</f>
        <v>0</v>
      </c>
      <c r="K36" s="631">
        <f>'EVENTO CON 2 estaciones dobles'!M36:M37</f>
        <v>0</v>
      </c>
      <c r="L36" s="626">
        <f>'EVENTO CON 2 estaciones dobles'!N36:N37</f>
        <v>0</v>
      </c>
      <c r="M36" s="627">
        <f>'EVENTO CON 2 estaciones dobles'!O36:O37</f>
        <v>0</v>
      </c>
      <c r="N36" s="631">
        <f>'EVENTO CON 2 estaciones dobles'!P36:P37</f>
        <v>0</v>
      </c>
      <c r="O36" s="631">
        <f>'EVENTO CON 2 estaciones dobles'!Q36:Q37</f>
        <v>0</v>
      </c>
      <c r="P36" s="631">
        <f>'EVENTO CON 2 estaciones dobles'!R36:R37</f>
        <v>0</v>
      </c>
      <c r="Q36" s="626">
        <f>'EVENTO CON 2 estaciones dobles'!S36:S37</f>
        <v>0</v>
      </c>
      <c r="R36" s="627">
        <f>'EVENTO CON 2 estaciones dobles'!T36:T37</f>
        <v>0</v>
      </c>
      <c r="S36" s="631">
        <f>'EVENTO CON 2 estaciones dobles'!U36:U37</f>
        <v>0</v>
      </c>
      <c r="T36" s="631">
        <f>'EVENTO CON 2 estaciones dobles'!V36:V37</f>
        <v>0</v>
      </c>
      <c r="U36" s="631">
        <f>'EVENTO CON 2 estaciones dobles'!W36:W37</f>
        <v>0</v>
      </c>
      <c r="V36" s="626">
        <f>'EVENTO CON 2 estaciones dobles'!X36:X37</f>
        <v>0</v>
      </c>
      <c r="W36" s="631">
        <f>'EVENTO CON 2 estaciones dobles'!Y36:Y37</f>
        <v>0</v>
      </c>
      <c r="X36" s="631">
        <f>'EVENTO CON 2 estaciones dobles'!Z36:Z37</f>
        <v>0</v>
      </c>
      <c r="Y36" s="631">
        <f>'EVENTO CON 2 estaciones dobles'!AA36:AA37</f>
        <v>0</v>
      </c>
      <c r="Z36" s="631">
        <f>'EVENTO CON 2 estaciones dobles'!AB36:AB37</f>
        <v>0</v>
      </c>
      <c r="AA36" s="626">
        <f>'EVENTO CON 2 estaciones dobles'!AC36:AC37</f>
        <v>0</v>
      </c>
      <c r="AB36" s="631">
        <f>'EVENTO CON 2 estaciones dobles'!AD36:AD37</f>
        <v>0</v>
      </c>
      <c r="AC36" s="629">
        <f>'EVENTO CON 2 estaciones dobles'!AE36:AE37</f>
        <v>0</v>
      </c>
      <c r="AD36" s="371">
        <f>'EVENTO CON 2 estaciones dobles'!AF36</f>
        <v>0</v>
      </c>
      <c r="AE36" s="492">
        <f>'EVENTO CON 2 estaciones dobles'!AG36:AG37</f>
        <v>0</v>
      </c>
      <c r="AF36" s="622">
        <f>'EVENTO CON 2 estaciones dobles'!AH36:AH37</f>
        <v>0</v>
      </c>
      <c r="AG36" s="624">
        <f>'EVENTO CON 2 estaciones dobles'!AI36:AI37</f>
        <v>0</v>
      </c>
      <c r="AH36" s="372">
        <f>'EVENTO CON 2 estaciones dobles'!AJ36</f>
        <v>0</v>
      </c>
      <c r="AI36" s="492">
        <f>'EVENTO CON 2 estaciones dobles'!AK36:AK37</f>
        <v>0</v>
      </c>
      <c r="AJ36" s="622">
        <f>'EVENTO CON 2 estaciones dobles'!AL36:AL37</f>
        <v>0</v>
      </c>
      <c r="AK36" s="614">
        <f>'EVENTO CON 2 estaciones dobles'!AM36:AM37</f>
        <v>0</v>
      </c>
      <c r="AL36" s="372">
        <f>'EVENTO CON 2 estaciones dobles'!AN36</f>
        <v>0</v>
      </c>
      <c r="AM36" s="620">
        <f>'EVENTO CON 2 estaciones dobles'!AO36:AO37</f>
        <v>0</v>
      </c>
      <c r="AN36" s="614">
        <f>'EVENTO CON 2 estaciones dobles'!AP36:AP37</f>
        <v>0</v>
      </c>
      <c r="AO36" s="86"/>
      <c r="AP36" s="492">
        <f>'EVENTO CON 2 estaciones dobles'!AR36:AR37</f>
        <v>0</v>
      </c>
      <c r="AQ36" s="366"/>
      <c r="AR36" s="484">
        <f>'EVENTO CON 2 estaciones dobles'!AT36:AT37</f>
        <v>0</v>
      </c>
      <c r="AS36" s="367"/>
      <c r="AT36" s="616">
        <f>'EVENTO CON 2 estaciones dobles'!AV36:AV37</f>
        <v>0</v>
      </c>
      <c r="AU36" s="618">
        <f>'EVENTO CON 2 estaciones dobles'!AW36:AW37</f>
        <v>0</v>
      </c>
      <c r="AV36" s="368"/>
      <c r="AW36" s="595">
        <f>'EVENTO CON 2 estaciones dobles'!AY36:AY37</f>
        <v>0</v>
      </c>
      <c r="AY36" s="369"/>
      <c r="AZ36" s="369"/>
      <c r="BA36" s="169" t="s">
        <v>93</v>
      </c>
      <c r="BB36" s="107"/>
      <c r="BC36" s="185" t="s">
        <v>154</v>
      </c>
      <c r="BD36"/>
      <c r="BE36" t="s">
        <v>248</v>
      </c>
      <c r="BF36"/>
      <c r="BG36"/>
      <c r="BH36"/>
      <c r="BI36"/>
      <c r="BJ36"/>
      <c r="BK36" s="14" t="s">
        <v>259</v>
      </c>
      <c r="BL36" s="14" t="s">
        <v>300</v>
      </c>
      <c r="BM36" s="14" t="s">
        <v>307</v>
      </c>
      <c r="BN36"/>
      <c r="BO36"/>
      <c r="BP36" t="s">
        <v>266</v>
      </c>
      <c r="BQ36"/>
      <c r="BR36" s="14" t="s">
        <v>188</v>
      </c>
      <c r="BS36" s="14" t="s">
        <v>206</v>
      </c>
      <c r="BT36"/>
      <c r="BU36" s="14" t="s">
        <v>335</v>
      </c>
      <c r="BV36"/>
      <c r="BW36"/>
      <c r="BX36"/>
      <c r="BY36"/>
      <c r="BZ36"/>
    </row>
    <row r="37" spans="1:78" ht="12.75" customHeight="1" outlineLevel="3">
      <c r="A37" s="652"/>
      <c r="B37" s="653"/>
      <c r="C37" s="654"/>
      <c r="D37" s="493"/>
      <c r="E37" s="691"/>
      <c r="F37" s="692"/>
      <c r="G37" s="86"/>
      <c r="H37" s="651"/>
      <c r="I37" s="649"/>
      <c r="J37" s="649"/>
      <c r="K37" s="649"/>
      <c r="L37" s="650"/>
      <c r="M37" s="647"/>
      <c r="N37" s="649"/>
      <c r="O37" s="649"/>
      <c r="P37" s="649"/>
      <c r="Q37" s="650"/>
      <c r="R37" s="647"/>
      <c r="S37" s="649"/>
      <c r="T37" s="649"/>
      <c r="U37" s="649"/>
      <c r="V37" s="650"/>
      <c r="W37" s="649"/>
      <c r="X37" s="649"/>
      <c r="Y37" s="649"/>
      <c r="Z37" s="649"/>
      <c r="AA37" s="650"/>
      <c r="AB37" s="649"/>
      <c r="AC37" s="648"/>
      <c r="AD37" s="371">
        <f>'EVENTO CON 2 estaciones dobles'!AF37</f>
        <v>0</v>
      </c>
      <c r="AE37" s="493"/>
      <c r="AF37" s="646"/>
      <c r="AG37" s="645"/>
      <c r="AH37" s="372">
        <f>'EVENTO CON 2 estaciones dobles'!AJ37</f>
        <v>0</v>
      </c>
      <c r="AI37" s="493"/>
      <c r="AJ37" s="646"/>
      <c r="AK37" s="644"/>
      <c r="AL37" s="372">
        <f>'EVENTO CON 2 estaciones dobles'!AN37</f>
        <v>0</v>
      </c>
      <c r="AM37" s="643"/>
      <c r="AN37" s="644"/>
      <c r="AO37" s="86"/>
      <c r="AP37" s="493"/>
      <c r="AQ37" s="366"/>
      <c r="AR37" s="485"/>
      <c r="AS37" s="367"/>
      <c r="AT37" s="633"/>
      <c r="AU37" s="634"/>
      <c r="AV37" s="368"/>
      <c r="AW37" s="595"/>
      <c r="AY37" s="369"/>
      <c r="AZ37" s="369"/>
      <c r="BA37" s="169" t="s">
        <v>94</v>
      </c>
      <c r="BB37" s="107"/>
      <c r="BC37" s="185" t="s">
        <v>165</v>
      </c>
      <c r="BD37"/>
      <c r="BE37" s="14" t="s">
        <v>278</v>
      </c>
      <c r="BF37"/>
      <c r="BG37"/>
      <c r="BH37"/>
      <c r="BI37"/>
      <c r="BJ37"/>
      <c r="BK37"/>
      <c r="BL37" s="14" t="s">
        <v>303</v>
      </c>
      <c r="BM37" s="14" t="s">
        <v>261</v>
      </c>
      <c r="BN37"/>
      <c r="BO37"/>
      <c r="BP37" t="s">
        <v>172</v>
      </c>
      <c r="BQ37"/>
      <c r="BR37" s="14" t="s">
        <v>313</v>
      </c>
      <c r="BS37" s="14" t="s">
        <v>203</v>
      </c>
      <c r="BT37"/>
      <c r="BU37" t="s">
        <v>155</v>
      </c>
      <c r="BV37"/>
      <c r="BW37"/>
      <c r="BX37"/>
      <c r="BY37"/>
      <c r="BZ37"/>
    </row>
    <row r="38" spans="1:78" ht="12.75" customHeight="1" outlineLevel="3">
      <c r="A38" s="635">
        <v>4</v>
      </c>
      <c r="B38" s="637" t="str">
        <f>'EVENTO CON 2 estaciones dobles'!B38:B39</f>
        <v>y así sucesivamente </v>
      </c>
      <c r="C38" s="639" t="s">
        <v>370</v>
      </c>
      <c r="D38" s="492">
        <f>'EVENTO CON 2 estaciones dobles'!E38:E39</f>
        <v>0</v>
      </c>
      <c r="E38" s="686">
        <f>'EVENTO CON 2 estaciones dobles'!G38:G39</f>
        <v>0</v>
      </c>
      <c r="F38" s="688">
        <f>'EVENTO CON 2 estaciones dobles'!H38:H39</f>
        <v>0</v>
      </c>
      <c r="G38" s="86"/>
      <c r="H38" s="641">
        <f>'EVENTO CON 2 estaciones dobles'!J38</f>
        <v>0</v>
      </c>
      <c r="I38" s="631">
        <f>'EVENTO CON 2 estaciones dobles'!K38:K39</f>
        <v>0</v>
      </c>
      <c r="J38" s="631">
        <f>'EVENTO CON 2 estaciones dobles'!L38:L39</f>
        <v>0</v>
      </c>
      <c r="K38" s="631">
        <f>'EVENTO CON 2 estaciones dobles'!M38:M39</f>
        <v>0</v>
      </c>
      <c r="L38" s="626">
        <f>'EVENTO CON 2 estaciones dobles'!N38:N39</f>
        <v>0</v>
      </c>
      <c r="M38" s="627">
        <f>'EVENTO CON 2 estaciones dobles'!O38:O39</f>
        <v>0</v>
      </c>
      <c r="N38" s="631">
        <f>'EVENTO CON 2 estaciones dobles'!P38:P39</f>
        <v>0</v>
      </c>
      <c r="O38" s="631">
        <f>'EVENTO CON 2 estaciones dobles'!Q38:Q39</f>
        <v>0</v>
      </c>
      <c r="P38" s="631">
        <f>'EVENTO CON 2 estaciones dobles'!R38:R39</f>
        <v>0</v>
      </c>
      <c r="Q38" s="626">
        <f>'EVENTO CON 2 estaciones dobles'!S38:S39</f>
        <v>0</v>
      </c>
      <c r="R38" s="627">
        <f>'EVENTO CON 2 estaciones dobles'!T38:T39</f>
        <v>0</v>
      </c>
      <c r="S38" s="631">
        <f>'EVENTO CON 2 estaciones dobles'!U38:U39</f>
        <v>0</v>
      </c>
      <c r="T38" s="631">
        <f>'EVENTO CON 2 estaciones dobles'!V38:V39</f>
        <v>0</v>
      </c>
      <c r="U38" s="631">
        <f>'EVENTO CON 2 estaciones dobles'!W38:W39</f>
        <v>0</v>
      </c>
      <c r="V38" s="626">
        <f>'EVENTO CON 2 estaciones dobles'!X38:X39</f>
        <v>0</v>
      </c>
      <c r="W38" s="631">
        <f>'EVENTO CON 2 estaciones dobles'!Y38:Y39</f>
        <v>0</v>
      </c>
      <c r="X38" s="631">
        <f>'EVENTO CON 2 estaciones dobles'!Z38:Z39</f>
        <v>0</v>
      </c>
      <c r="Y38" s="631">
        <f>'EVENTO CON 2 estaciones dobles'!AA38:AA39</f>
        <v>0</v>
      </c>
      <c r="Z38" s="631">
        <f>'EVENTO CON 2 estaciones dobles'!AB38:AB39</f>
        <v>0</v>
      </c>
      <c r="AA38" s="626">
        <f>'EVENTO CON 2 estaciones dobles'!AC38:AC39</f>
        <v>0</v>
      </c>
      <c r="AB38" s="627">
        <f>'EVENTO CON 2 estaciones dobles'!AD38:AD39</f>
        <v>0</v>
      </c>
      <c r="AC38" s="629">
        <f>'EVENTO CON 2 estaciones dobles'!AE38:AE39</f>
        <v>0</v>
      </c>
      <c r="AD38" s="371">
        <f>'EVENTO CON 2 estaciones dobles'!AF38</f>
        <v>0</v>
      </c>
      <c r="AE38" s="492">
        <f>'EVENTO CON 2 estaciones dobles'!AG38:AG39</f>
        <v>0</v>
      </c>
      <c r="AF38" s="622">
        <f>'EVENTO CON 2 estaciones dobles'!AH38:AH39</f>
        <v>0</v>
      </c>
      <c r="AG38" s="624">
        <f>'EVENTO CON 2 estaciones dobles'!AI38:AI39</f>
        <v>0</v>
      </c>
      <c r="AH38" s="372">
        <f>'EVENTO CON 2 estaciones dobles'!AJ38</f>
        <v>0</v>
      </c>
      <c r="AI38" s="492">
        <f>'EVENTO CON 2 estaciones dobles'!AK38:AK39</f>
        <v>0</v>
      </c>
      <c r="AJ38" s="622">
        <f>'EVENTO CON 2 estaciones dobles'!AL38:AL39</f>
        <v>0</v>
      </c>
      <c r="AK38" s="614">
        <f>'EVENTO CON 2 estaciones dobles'!AM38:AM39</f>
        <v>0</v>
      </c>
      <c r="AL38" s="372">
        <f>'EVENTO CON 2 estaciones dobles'!AN38</f>
        <v>0</v>
      </c>
      <c r="AM38" s="620">
        <f>'EVENTO CON 2 estaciones dobles'!AO38:AO39</f>
        <v>0</v>
      </c>
      <c r="AN38" s="614">
        <f>'EVENTO CON 2 estaciones dobles'!AP38:AP39</f>
        <v>0</v>
      </c>
      <c r="AO38" s="86"/>
      <c r="AP38" s="492">
        <f>'EVENTO CON 2 estaciones dobles'!AR38:AR39</f>
        <v>0</v>
      </c>
      <c r="AQ38" s="366"/>
      <c r="AR38" s="484">
        <f>'EVENTO CON 2 estaciones dobles'!AT38:AT39</f>
        <v>0</v>
      </c>
      <c r="AS38" s="367"/>
      <c r="AT38" s="616">
        <f>'EVENTO CON 2 estaciones dobles'!AV38:AV39</f>
        <v>0</v>
      </c>
      <c r="AU38" s="618">
        <f>'EVENTO CON 2 estaciones dobles'!AW38:AW39</f>
        <v>0</v>
      </c>
      <c r="AV38" s="368"/>
      <c r="AW38" s="595">
        <f>'EVENTO CON 2 estaciones dobles'!AY38:AY39</f>
        <v>0</v>
      </c>
      <c r="AY38" s="369"/>
      <c r="AZ38" s="369"/>
      <c r="BA38" s="169" t="s">
        <v>95</v>
      </c>
      <c r="BB38" s="107"/>
      <c r="BC38" s="185" t="s">
        <v>197</v>
      </c>
      <c r="BD38"/>
      <c r="BE38" t="s">
        <v>286</v>
      </c>
      <c r="BF38"/>
      <c r="BG38"/>
      <c r="BH38"/>
      <c r="BI38"/>
      <c r="BJ38"/>
      <c r="BK38"/>
      <c r="BL38"/>
      <c r="BM38" s="14" t="s">
        <v>146</v>
      </c>
      <c r="BN38"/>
      <c r="BO38"/>
      <c r="BP38" t="s">
        <v>175</v>
      </c>
      <c r="BQ38"/>
      <c r="BR38" s="14" t="s">
        <v>326</v>
      </c>
      <c r="BS38" s="14" t="s">
        <v>204</v>
      </c>
      <c r="BT38"/>
      <c r="BU38" s="14" t="s">
        <v>337</v>
      </c>
      <c r="BV38"/>
      <c r="BW38"/>
      <c r="BX38"/>
      <c r="BY38"/>
      <c r="BZ38"/>
    </row>
    <row r="39" spans="1:78" ht="12.75" customHeight="1" outlineLevel="3">
      <c r="A39" s="652"/>
      <c r="B39" s="653"/>
      <c r="C39" s="654"/>
      <c r="D39" s="493"/>
      <c r="E39" s="691"/>
      <c r="F39" s="692"/>
      <c r="G39" s="86"/>
      <c r="H39" s="651"/>
      <c r="I39" s="649"/>
      <c r="J39" s="649"/>
      <c r="K39" s="649"/>
      <c r="L39" s="650"/>
      <c r="M39" s="647"/>
      <c r="N39" s="649"/>
      <c r="O39" s="649"/>
      <c r="P39" s="649"/>
      <c r="Q39" s="650"/>
      <c r="R39" s="647"/>
      <c r="S39" s="649"/>
      <c r="T39" s="649"/>
      <c r="U39" s="649"/>
      <c r="V39" s="650"/>
      <c r="W39" s="649"/>
      <c r="X39" s="649"/>
      <c r="Y39" s="649"/>
      <c r="Z39" s="649"/>
      <c r="AA39" s="650"/>
      <c r="AB39" s="647"/>
      <c r="AC39" s="648"/>
      <c r="AD39" s="371">
        <f>'EVENTO CON 2 estaciones dobles'!AF39</f>
        <v>0</v>
      </c>
      <c r="AE39" s="493"/>
      <c r="AF39" s="646"/>
      <c r="AG39" s="645"/>
      <c r="AH39" s="372">
        <f>'EVENTO CON 2 estaciones dobles'!AJ39</f>
        <v>0</v>
      </c>
      <c r="AI39" s="493"/>
      <c r="AJ39" s="646"/>
      <c r="AK39" s="644"/>
      <c r="AL39" s="372">
        <f>'EVENTO CON 2 estaciones dobles'!AN39</f>
        <v>0</v>
      </c>
      <c r="AM39" s="643"/>
      <c r="AN39" s="644"/>
      <c r="AO39" s="86"/>
      <c r="AP39" s="493"/>
      <c r="AQ39" s="366"/>
      <c r="AR39" s="485"/>
      <c r="AS39" s="367"/>
      <c r="AT39" s="633"/>
      <c r="AU39" s="634"/>
      <c r="AV39" s="368"/>
      <c r="AW39" s="595"/>
      <c r="AY39" s="369"/>
      <c r="AZ39" s="369"/>
      <c r="BA39" s="169" t="s">
        <v>96</v>
      </c>
      <c r="BB39"/>
      <c r="BC39" s="185" t="s">
        <v>149</v>
      </c>
      <c r="BD39"/>
      <c r="BE39" s="14" t="s">
        <v>135</v>
      </c>
      <c r="BF39"/>
      <c r="BG39"/>
      <c r="BH39"/>
      <c r="BI39"/>
      <c r="BJ39"/>
      <c r="BK39"/>
      <c r="BL39"/>
      <c r="BM39" s="14" t="s">
        <v>147</v>
      </c>
      <c r="BN39"/>
      <c r="BO39"/>
      <c r="BP39" t="s">
        <v>271</v>
      </c>
      <c r="BQ39"/>
      <c r="BR39" s="14" t="s">
        <v>317</v>
      </c>
      <c r="BS39" s="14" t="s">
        <v>329</v>
      </c>
      <c r="BT39"/>
      <c r="BU39" s="14" t="s">
        <v>334</v>
      </c>
      <c r="BV39"/>
      <c r="BW39"/>
      <c r="BX39"/>
      <c r="BY39"/>
      <c r="BZ39"/>
    </row>
    <row r="40" spans="1:95" ht="12.75" customHeight="1" outlineLevel="3">
      <c r="A40" s="635">
        <v>5</v>
      </c>
      <c r="B40" s="637">
        <f>'EVENTO CON 2 estaciones dobles'!B40:B41</f>
        <v>0</v>
      </c>
      <c r="C40" s="639" t="s">
        <v>371</v>
      </c>
      <c r="D40" s="492">
        <f>'EVENTO CON 2 estaciones dobles'!E40:E41</f>
        <v>0</v>
      </c>
      <c r="E40" s="686">
        <f>'EVENTO CON 2 estaciones dobles'!G40:G41</f>
        <v>0</v>
      </c>
      <c r="F40" s="688">
        <f>'EVENTO CON 2 estaciones dobles'!H40:H41</f>
        <v>0</v>
      </c>
      <c r="G40" s="86"/>
      <c r="H40" s="641">
        <f>'EVENTO CON 2 estaciones dobles'!J40</f>
        <v>0</v>
      </c>
      <c r="I40" s="631">
        <f>'EVENTO CON 2 estaciones dobles'!K40:K41</f>
        <v>0</v>
      </c>
      <c r="J40" s="631">
        <f>'EVENTO CON 2 estaciones dobles'!L40:L41</f>
        <v>0</v>
      </c>
      <c r="K40" s="631">
        <f>'EVENTO CON 2 estaciones dobles'!M40:M41</f>
        <v>0</v>
      </c>
      <c r="L40" s="626">
        <f>'EVENTO CON 2 estaciones dobles'!N40:N41</f>
        <v>0</v>
      </c>
      <c r="M40" s="627">
        <f>'EVENTO CON 2 estaciones dobles'!O40:O41</f>
        <v>0</v>
      </c>
      <c r="N40" s="631">
        <f>'EVENTO CON 2 estaciones dobles'!P40:P41</f>
        <v>0</v>
      </c>
      <c r="O40" s="631">
        <f>'EVENTO CON 2 estaciones dobles'!Q40:Q41</f>
        <v>0</v>
      </c>
      <c r="P40" s="631">
        <f>'EVENTO CON 2 estaciones dobles'!R40:R41</f>
        <v>0</v>
      </c>
      <c r="Q40" s="626">
        <f>'EVENTO CON 2 estaciones dobles'!S40:S41</f>
        <v>0</v>
      </c>
      <c r="R40" s="627">
        <f>'EVENTO CON 2 estaciones dobles'!T40:T41</f>
        <v>0</v>
      </c>
      <c r="S40" s="631">
        <f>'EVENTO CON 2 estaciones dobles'!U40:U41</f>
        <v>0</v>
      </c>
      <c r="T40" s="631">
        <f>'EVENTO CON 2 estaciones dobles'!V40:V41</f>
        <v>0</v>
      </c>
      <c r="U40" s="631">
        <f>'EVENTO CON 2 estaciones dobles'!W40:W41</f>
        <v>0</v>
      </c>
      <c r="V40" s="626">
        <f>'EVENTO CON 2 estaciones dobles'!X40:X41</f>
        <v>0</v>
      </c>
      <c r="W40" s="631">
        <f>'EVENTO CON 2 estaciones dobles'!Y40:Y41</f>
        <v>0</v>
      </c>
      <c r="X40" s="631">
        <f>'EVENTO CON 2 estaciones dobles'!Z40:Z41</f>
        <v>0</v>
      </c>
      <c r="Y40" s="631">
        <f>'EVENTO CON 2 estaciones dobles'!AA40:AA41</f>
        <v>0</v>
      </c>
      <c r="Z40" s="631">
        <f>'EVENTO CON 2 estaciones dobles'!AB40:AB41</f>
        <v>0</v>
      </c>
      <c r="AA40" s="626">
        <f>'EVENTO CON 2 estaciones dobles'!AC40:AC41</f>
        <v>0</v>
      </c>
      <c r="AB40" s="627">
        <f>'EVENTO CON 2 estaciones dobles'!AD40:AD41</f>
        <v>0</v>
      </c>
      <c r="AC40" s="629">
        <f>'EVENTO CON 2 estaciones dobles'!AE40:AE41</f>
        <v>0</v>
      </c>
      <c r="AD40" s="371">
        <f>'EVENTO CON 2 estaciones dobles'!AF40</f>
        <v>0</v>
      </c>
      <c r="AE40" s="492">
        <f>'EVENTO CON 2 estaciones dobles'!AG40:AG41</f>
        <v>0</v>
      </c>
      <c r="AF40" s="622">
        <f>'EVENTO CON 2 estaciones dobles'!AH40:AH41</f>
        <v>0</v>
      </c>
      <c r="AG40" s="624">
        <f>'EVENTO CON 2 estaciones dobles'!AI40:AI41</f>
        <v>0</v>
      </c>
      <c r="AH40" s="372">
        <f>'EVENTO CON 2 estaciones dobles'!AJ40</f>
        <v>0</v>
      </c>
      <c r="AI40" s="492">
        <f>'EVENTO CON 2 estaciones dobles'!AK40:AK41</f>
        <v>0</v>
      </c>
      <c r="AJ40" s="622">
        <f>'EVENTO CON 2 estaciones dobles'!AL40:AL41</f>
        <v>0</v>
      </c>
      <c r="AK40" s="614">
        <f>'EVENTO CON 2 estaciones dobles'!AM40:AM41</f>
        <v>0</v>
      </c>
      <c r="AL40" s="372">
        <f>'EVENTO CON 2 estaciones dobles'!AN40</f>
        <v>0</v>
      </c>
      <c r="AM40" s="620">
        <f>'EVENTO CON 2 estaciones dobles'!AO40:AO41</f>
        <v>0</v>
      </c>
      <c r="AN40" s="614">
        <f>'EVENTO CON 2 estaciones dobles'!AP40:AP41</f>
        <v>0</v>
      </c>
      <c r="AO40" s="86"/>
      <c r="AP40" s="492">
        <f>'EVENTO CON 2 estaciones dobles'!AR40:AR41</f>
        <v>0</v>
      </c>
      <c r="AQ40" s="366"/>
      <c r="AR40" s="484">
        <f>'EVENTO CON 2 estaciones dobles'!AT40:AT41</f>
        <v>0</v>
      </c>
      <c r="AS40" s="367"/>
      <c r="AT40" s="616">
        <f>'EVENTO CON 2 estaciones dobles'!AV40:AV41</f>
        <v>0</v>
      </c>
      <c r="AU40" s="618">
        <f>'EVENTO CON 2 estaciones dobles'!AW40:AW41</f>
        <v>0</v>
      </c>
      <c r="AV40" s="368"/>
      <c r="AW40" s="595">
        <f>'EVENTO CON 2 estaciones dobles'!AY40:AY41</f>
        <v>0</v>
      </c>
      <c r="AY40" s="369"/>
      <c r="AZ40" s="369"/>
      <c r="BA40" s="169" t="s">
        <v>180</v>
      </c>
      <c r="BB40"/>
      <c r="BC40" s="185" t="s">
        <v>104</v>
      </c>
      <c r="BD40"/>
      <c r="BE40" s="14" t="s">
        <v>339</v>
      </c>
      <c r="BF40"/>
      <c r="BG40"/>
      <c r="BH40"/>
      <c r="BI40"/>
      <c r="BJ40"/>
      <c r="BK40"/>
      <c r="BL40"/>
      <c r="BM40"/>
      <c r="BN40"/>
      <c r="BO40"/>
      <c r="BP40" t="s">
        <v>178</v>
      </c>
      <c r="BQ40"/>
      <c r="BR40" s="14" t="s">
        <v>318</v>
      </c>
      <c r="BS40" s="14" t="s">
        <v>205</v>
      </c>
      <c r="BT40"/>
      <c r="BU40" s="14" t="s">
        <v>264</v>
      </c>
      <c r="BV40"/>
      <c r="BW40"/>
      <c r="BX40"/>
      <c r="BY40"/>
      <c r="BZ40"/>
      <c r="CQ40" s="370"/>
    </row>
    <row r="41" spans="1:95" ht="12.75" customHeight="1" outlineLevel="3">
      <c r="A41" s="652"/>
      <c r="B41" s="653"/>
      <c r="C41" s="654"/>
      <c r="D41" s="493"/>
      <c r="E41" s="691"/>
      <c r="F41" s="692"/>
      <c r="G41" s="86"/>
      <c r="H41" s="651"/>
      <c r="I41" s="649"/>
      <c r="J41" s="649"/>
      <c r="K41" s="649"/>
      <c r="L41" s="650"/>
      <c r="M41" s="647"/>
      <c r="N41" s="649"/>
      <c r="O41" s="649"/>
      <c r="P41" s="649"/>
      <c r="Q41" s="650"/>
      <c r="R41" s="647"/>
      <c r="S41" s="649"/>
      <c r="T41" s="649"/>
      <c r="U41" s="649"/>
      <c r="V41" s="650"/>
      <c r="W41" s="649"/>
      <c r="X41" s="649"/>
      <c r="Y41" s="649"/>
      <c r="Z41" s="649"/>
      <c r="AA41" s="650"/>
      <c r="AB41" s="647"/>
      <c r="AC41" s="648"/>
      <c r="AD41" s="371">
        <f>'EVENTO CON 2 estaciones dobles'!AF41</f>
        <v>0</v>
      </c>
      <c r="AE41" s="493"/>
      <c r="AF41" s="646"/>
      <c r="AG41" s="645"/>
      <c r="AH41" s="372">
        <f>'EVENTO CON 2 estaciones dobles'!AJ41</f>
        <v>0</v>
      </c>
      <c r="AI41" s="493"/>
      <c r="AJ41" s="646"/>
      <c r="AK41" s="644"/>
      <c r="AL41" s="372">
        <f>'EVENTO CON 2 estaciones dobles'!AN41</f>
        <v>0</v>
      </c>
      <c r="AM41" s="643"/>
      <c r="AN41" s="644"/>
      <c r="AO41" s="86"/>
      <c r="AP41" s="493"/>
      <c r="AQ41" s="366"/>
      <c r="AR41" s="485"/>
      <c r="AS41" s="367"/>
      <c r="AT41" s="633"/>
      <c r="AU41" s="634"/>
      <c r="AV41" s="368"/>
      <c r="AW41" s="595"/>
      <c r="AY41" s="369"/>
      <c r="AZ41" s="369"/>
      <c r="BA41" s="169" t="s">
        <v>97</v>
      </c>
      <c r="BB41"/>
      <c r="BC41" s="185" t="s">
        <v>176</v>
      </c>
      <c r="BD41"/>
      <c r="BE41" s="3" t="s">
        <v>277</v>
      </c>
      <c r="BF41"/>
      <c r="BG41"/>
      <c r="BH41"/>
      <c r="BI41"/>
      <c r="BJ41"/>
      <c r="BK41"/>
      <c r="BL41"/>
      <c r="BM41"/>
      <c r="BN41"/>
      <c r="BO41"/>
      <c r="BP41" t="s">
        <v>272</v>
      </c>
      <c r="BQ41"/>
      <c r="BR41" s="14" t="s">
        <v>320</v>
      </c>
      <c r="BS41"/>
      <c r="BT41"/>
      <c r="BU41" s="14" t="s">
        <v>160</v>
      </c>
      <c r="BV41"/>
      <c r="BW41"/>
      <c r="BX41"/>
      <c r="BY41"/>
      <c r="BZ41"/>
      <c r="CQ41" s="370"/>
    </row>
    <row r="42" spans="1:78" ht="12.75" customHeight="1" outlineLevel="3">
      <c r="A42" s="635">
        <v>6</v>
      </c>
      <c r="B42" s="637">
        <f>'EVENTO CON 2 estaciones dobles'!B42:B43</f>
        <v>0</v>
      </c>
      <c r="C42" s="639" t="s">
        <v>372</v>
      </c>
      <c r="D42" s="492">
        <f>'EVENTO CON 2 estaciones dobles'!E42:E43</f>
        <v>0</v>
      </c>
      <c r="E42" s="686">
        <f>'EVENTO CON 2 estaciones dobles'!G42:G43</f>
        <v>0</v>
      </c>
      <c r="F42" s="688">
        <f>'EVENTO CON 2 estaciones dobles'!H42:H43</f>
        <v>0</v>
      </c>
      <c r="G42" s="86"/>
      <c r="H42" s="641">
        <f>'EVENTO CON 2 estaciones dobles'!J42</f>
        <v>0</v>
      </c>
      <c r="I42" s="631">
        <f>'EVENTO CON 2 estaciones dobles'!K42:K43</f>
        <v>0</v>
      </c>
      <c r="J42" s="631">
        <f>'EVENTO CON 2 estaciones dobles'!L42:L43</f>
        <v>0</v>
      </c>
      <c r="K42" s="631">
        <f>'EVENTO CON 2 estaciones dobles'!M42:M43</f>
        <v>0</v>
      </c>
      <c r="L42" s="626">
        <f>'EVENTO CON 2 estaciones dobles'!N42:N43</f>
        <v>0</v>
      </c>
      <c r="M42" s="627">
        <f>'EVENTO CON 2 estaciones dobles'!O42:O43</f>
        <v>0</v>
      </c>
      <c r="N42" s="631">
        <f>'EVENTO CON 2 estaciones dobles'!P42:P43</f>
        <v>0</v>
      </c>
      <c r="O42" s="631">
        <f>'EVENTO CON 2 estaciones dobles'!Q42:Q43</f>
        <v>0</v>
      </c>
      <c r="P42" s="631">
        <f>'EVENTO CON 2 estaciones dobles'!R42:R43</f>
        <v>0</v>
      </c>
      <c r="Q42" s="626">
        <f>'EVENTO CON 2 estaciones dobles'!S42:S43</f>
        <v>0</v>
      </c>
      <c r="R42" s="627">
        <f>'EVENTO CON 2 estaciones dobles'!T42:T43</f>
        <v>0</v>
      </c>
      <c r="S42" s="631">
        <f>'EVENTO CON 2 estaciones dobles'!U42:U43</f>
        <v>0</v>
      </c>
      <c r="T42" s="631">
        <f>'EVENTO CON 2 estaciones dobles'!V42:V43</f>
        <v>0</v>
      </c>
      <c r="U42" s="631">
        <f>'EVENTO CON 2 estaciones dobles'!W42:W43</f>
        <v>0</v>
      </c>
      <c r="V42" s="626">
        <f>'EVENTO CON 2 estaciones dobles'!X42:X43</f>
        <v>0</v>
      </c>
      <c r="W42" s="631">
        <f>'EVENTO CON 2 estaciones dobles'!Y42:Y43</f>
        <v>0</v>
      </c>
      <c r="X42" s="631">
        <f>'EVENTO CON 2 estaciones dobles'!Z42:Z43</f>
        <v>0</v>
      </c>
      <c r="Y42" s="631">
        <f>'EVENTO CON 2 estaciones dobles'!AA42:AA43</f>
        <v>0</v>
      </c>
      <c r="Z42" s="631">
        <f>'EVENTO CON 2 estaciones dobles'!AB42:AB43</f>
        <v>0</v>
      </c>
      <c r="AA42" s="626">
        <f>'EVENTO CON 2 estaciones dobles'!AC42:AC43</f>
        <v>0</v>
      </c>
      <c r="AB42" s="627">
        <f>'EVENTO CON 2 estaciones dobles'!AD42:AD43</f>
        <v>0</v>
      </c>
      <c r="AC42" s="629">
        <f>'EVENTO CON 2 estaciones dobles'!AE42:AE43</f>
        <v>0</v>
      </c>
      <c r="AD42" s="371">
        <f>'EVENTO CON 2 estaciones dobles'!AF42</f>
        <v>0</v>
      </c>
      <c r="AE42" s="492">
        <f>'EVENTO CON 2 estaciones dobles'!AG42:AG43</f>
        <v>0</v>
      </c>
      <c r="AF42" s="622">
        <f>'EVENTO CON 2 estaciones dobles'!AH42:AH43</f>
        <v>0</v>
      </c>
      <c r="AG42" s="624">
        <f>'EVENTO CON 2 estaciones dobles'!AI42:AI43</f>
        <v>0</v>
      </c>
      <c r="AH42" s="372">
        <f>'EVENTO CON 2 estaciones dobles'!AJ42</f>
        <v>0</v>
      </c>
      <c r="AI42" s="492">
        <f>'EVENTO CON 2 estaciones dobles'!AK42:AK43</f>
        <v>0</v>
      </c>
      <c r="AJ42" s="622">
        <f>'EVENTO CON 2 estaciones dobles'!AL42:AL43</f>
        <v>0</v>
      </c>
      <c r="AK42" s="614">
        <f>'EVENTO CON 2 estaciones dobles'!AM42:AM43</f>
        <v>0</v>
      </c>
      <c r="AL42" s="372">
        <f>'EVENTO CON 2 estaciones dobles'!AN42</f>
        <v>0</v>
      </c>
      <c r="AM42" s="620">
        <f>'EVENTO CON 2 estaciones dobles'!AO42:AO43</f>
        <v>0</v>
      </c>
      <c r="AN42" s="614">
        <f>'EVENTO CON 2 estaciones dobles'!AP42:AP43</f>
        <v>0</v>
      </c>
      <c r="AO42" s="86"/>
      <c r="AP42" s="492">
        <f>'EVENTO CON 2 estaciones dobles'!AR42:AR43</f>
        <v>0</v>
      </c>
      <c r="AQ42" s="366"/>
      <c r="AR42" s="484">
        <f>'EVENTO CON 2 estaciones dobles'!AT42:AT43</f>
        <v>0</v>
      </c>
      <c r="AS42" s="367"/>
      <c r="AT42" s="616">
        <f>'EVENTO CON 2 estaciones dobles'!AV42:AV43</f>
        <v>0</v>
      </c>
      <c r="AU42" s="618">
        <f>'EVENTO CON 2 estaciones dobles'!AW42:AW43</f>
        <v>0</v>
      </c>
      <c r="AV42" s="368"/>
      <c r="AW42" s="595">
        <f>'EVENTO CON 2 estaciones dobles'!AY42:AY43</f>
        <v>0</v>
      </c>
      <c r="AY42" s="369"/>
      <c r="AZ42" s="369"/>
      <c r="BA42" s="169" t="s">
        <v>98</v>
      </c>
      <c r="BB42"/>
      <c r="BC42" s="185" t="s">
        <v>108</v>
      </c>
      <c r="BD42"/>
      <c r="BE42" s="14" t="s">
        <v>279</v>
      </c>
      <c r="BF42"/>
      <c r="BG42"/>
      <c r="BH42"/>
      <c r="BI42"/>
      <c r="BJ42"/>
      <c r="BK42"/>
      <c r="BL42"/>
      <c r="BM42"/>
      <c r="BN42"/>
      <c r="BO42"/>
      <c r="BP42" t="s">
        <v>244</v>
      </c>
      <c r="BQ42"/>
      <c r="BR42" s="14" t="s">
        <v>319</v>
      </c>
      <c r="BS42"/>
      <c r="BT42"/>
      <c r="BU42" s="14" t="s">
        <v>161</v>
      </c>
      <c r="BV42"/>
      <c r="BW42"/>
      <c r="BX42"/>
      <c r="BY42"/>
      <c r="BZ42"/>
    </row>
    <row r="43" spans="1:78" ht="12.75" customHeight="1" outlineLevel="3">
      <c r="A43" s="652"/>
      <c r="B43" s="653"/>
      <c r="C43" s="654"/>
      <c r="D43" s="493"/>
      <c r="E43" s="691"/>
      <c r="F43" s="692"/>
      <c r="G43" s="86"/>
      <c r="H43" s="651"/>
      <c r="I43" s="649"/>
      <c r="J43" s="649"/>
      <c r="K43" s="649"/>
      <c r="L43" s="650"/>
      <c r="M43" s="647"/>
      <c r="N43" s="649"/>
      <c r="O43" s="649"/>
      <c r="P43" s="649"/>
      <c r="Q43" s="650"/>
      <c r="R43" s="647"/>
      <c r="S43" s="649"/>
      <c r="T43" s="649"/>
      <c r="U43" s="649"/>
      <c r="V43" s="650"/>
      <c r="W43" s="649"/>
      <c r="X43" s="649"/>
      <c r="Y43" s="649"/>
      <c r="Z43" s="649"/>
      <c r="AA43" s="650"/>
      <c r="AB43" s="647"/>
      <c r="AC43" s="648"/>
      <c r="AD43" s="371">
        <f>'EVENTO CON 2 estaciones dobles'!AF43</f>
        <v>0</v>
      </c>
      <c r="AE43" s="493"/>
      <c r="AF43" s="646"/>
      <c r="AG43" s="645"/>
      <c r="AH43" s="372">
        <f>'EVENTO CON 2 estaciones dobles'!AJ43</f>
        <v>0</v>
      </c>
      <c r="AI43" s="493"/>
      <c r="AJ43" s="646"/>
      <c r="AK43" s="644"/>
      <c r="AL43" s="372">
        <f>'EVENTO CON 2 estaciones dobles'!AN43</f>
        <v>0</v>
      </c>
      <c r="AM43" s="643"/>
      <c r="AN43" s="644"/>
      <c r="AO43" s="86"/>
      <c r="AP43" s="493"/>
      <c r="AQ43" s="366"/>
      <c r="AR43" s="485"/>
      <c r="AS43" s="367"/>
      <c r="AT43" s="633"/>
      <c r="AU43" s="634"/>
      <c r="AV43" s="368"/>
      <c r="AW43" s="595"/>
      <c r="AY43" s="369"/>
      <c r="AZ43" s="369"/>
      <c r="BA43" s="169" t="s">
        <v>208</v>
      </c>
      <c r="BB43"/>
      <c r="BC43" s="185" t="s">
        <v>265</v>
      </c>
      <c r="BD43"/>
      <c r="BE43" t="s">
        <v>287</v>
      </c>
      <c r="BF43"/>
      <c r="BG43"/>
      <c r="BH43"/>
      <c r="BI43"/>
      <c r="BJ43"/>
      <c r="BK43"/>
      <c r="BL43"/>
      <c r="BM43"/>
      <c r="BN43"/>
      <c r="BO43"/>
      <c r="BP43" t="s">
        <v>338</v>
      </c>
      <c r="BQ43"/>
      <c r="BR43" s="14" t="s">
        <v>321</v>
      </c>
      <c r="BS43"/>
      <c r="BT43"/>
      <c r="BU43" t="s">
        <v>152</v>
      </c>
      <c r="BV43"/>
      <c r="BW43"/>
      <c r="BX43"/>
      <c r="BY43"/>
      <c r="BZ43"/>
    </row>
    <row r="44" spans="1:78" ht="12.75" customHeight="1" outlineLevel="3">
      <c r="A44" s="635">
        <v>7</v>
      </c>
      <c r="B44" s="637">
        <f>'EVENTO CON 2 estaciones dobles'!B44:B45</f>
        <v>0</v>
      </c>
      <c r="C44" s="639" t="s">
        <v>373</v>
      </c>
      <c r="D44" s="492">
        <f>'EVENTO CON 2 estaciones dobles'!E44:E45</f>
        <v>0</v>
      </c>
      <c r="E44" s="686">
        <f>'EVENTO CON 2 estaciones dobles'!G44:G45</f>
        <v>0</v>
      </c>
      <c r="F44" s="688">
        <f>'EVENTO CON 2 estaciones dobles'!H44:H45</f>
        <v>0</v>
      </c>
      <c r="G44" s="86"/>
      <c r="H44" s="641">
        <f>'EVENTO CON 2 estaciones dobles'!J44</f>
        <v>0</v>
      </c>
      <c r="I44" s="631">
        <f>'EVENTO CON 2 estaciones dobles'!K44:K45</f>
        <v>0</v>
      </c>
      <c r="J44" s="631">
        <f>'EVENTO CON 2 estaciones dobles'!L44:L45</f>
        <v>0</v>
      </c>
      <c r="K44" s="631">
        <f>'EVENTO CON 2 estaciones dobles'!M44:M45</f>
        <v>0</v>
      </c>
      <c r="L44" s="626">
        <f>'EVENTO CON 2 estaciones dobles'!N44:N45</f>
        <v>0</v>
      </c>
      <c r="M44" s="627">
        <f>'EVENTO CON 2 estaciones dobles'!O44:O45</f>
        <v>0</v>
      </c>
      <c r="N44" s="631">
        <f>'EVENTO CON 2 estaciones dobles'!P44:P45</f>
        <v>0</v>
      </c>
      <c r="O44" s="631">
        <f>'EVENTO CON 2 estaciones dobles'!Q44:Q45</f>
        <v>0</v>
      </c>
      <c r="P44" s="631">
        <f>'EVENTO CON 2 estaciones dobles'!R44:R45</f>
        <v>0</v>
      </c>
      <c r="Q44" s="626">
        <f>'EVENTO CON 2 estaciones dobles'!S44:S45</f>
        <v>0</v>
      </c>
      <c r="R44" s="627">
        <f>'EVENTO CON 2 estaciones dobles'!T44:T45</f>
        <v>0</v>
      </c>
      <c r="S44" s="631">
        <f>'EVENTO CON 2 estaciones dobles'!U44:U45</f>
        <v>0</v>
      </c>
      <c r="T44" s="631">
        <f>'EVENTO CON 2 estaciones dobles'!V44:V45</f>
        <v>0</v>
      </c>
      <c r="U44" s="631">
        <f>'EVENTO CON 2 estaciones dobles'!W44:W45</f>
        <v>0</v>
      </c>
      <c r="V44" s="626">
        <f>'EVENTO CON 2 estaciones dobles'!X44:X45</f>
        <v>0</v>
      </c>
      <c r="W44" s="631">
        <f>'EVENTO CON 2 estaciones dobles'!Y44:Y45</f>
        <v>0</v>
      </c>
      <c r="X44" s="631">
        <f>'EVENTO CON 2 estaciones dobles'!Z44:Z45</f>
        <v>0</v>
      </c>
      <c r="Y44" s="631">
        <f>'EVENTO CON 2 estaciones dobles'!AA44:AA45</f>
        <v>0</v>
      </c>
      <c r="Z44" s="631">
        <f>'EVENTO CON 2 estaciones dobles'!AB44:AB45</f>
        <v>0</v>
      </c>
      <c r="AA44" s="626">
        <f>'EVENTO CON 2 estaciones dobles'!AC44:AC45</f>
        <v>0</v>
      </c>
      <c r="AB44" s="627">
        <f>'EVENTO CON 2 estaciones dobles'!AD44:AD45</f>
        <v>0</v>
      </c>
      <c r="AC44" s="629">
        <f>'EVENTO CON 2 estaciones dobles'!AE44:AE45</f>
        <v>0</v>
      </c>
      <c r="AD44" s="371">
        <f>'EVENTO CON 2 estaciones dobles'!AF44</f>
        <v>0</v>
      </c>
      <c r="AE44" s="492">
        <f>'EVENTO CON 2 estaciones dobles'!AG44:AG45</f>
        <v>0</v>
      </c>
      <c r="AF44" s="622">
        <f>'EVENTO CON 2 estaciones dobles'!AH44:AH45</f>
        <v>0</v>
      </c>
      <c r="AG44" s="624">
        <f>'EVENTO CON 2 estaciones dobles'!AI44:AI45</f>
        <v>0</v>
      </c>
      <c r="AH44" s="372">
        <f>'EVENTO CON 2 estaciones dobles'!AJ44</f>
        <v>0</v>
      </c>
      <c r="AI44" s="492">
        <f>'EVENTO CON 2 estaciones dobles'!AK44:AK45</f>
        <v>0</v>
      </c>
      <c r="AJ44" s="622">
        <f>'EVENTO CON 2 estaciones dobles'!AL44:AL45</f>
        <v>0</v>
      </c>
      <c r="AK44" s="614">
        <f>'EVENTO CON 2 estaciones dobles'!AM44:AM45</f>
        <v>0</v>
      </c>
      <c r="AL44" s="372">
        <f>'EVENTO CON 2 estaciones dobles'!AN44</f>
        <v>0</v>
      </c>
      <c r="AM44" s="620">
        <f>'EVENTO CON 2 estaciones dobles'!AO44:AO45</f>
        <v>0</v>
      </c>
      <c r="AN44" s="614">
        <f>'EVENTO CON 2 estaciones dobles'!AP44:AP45</f>
        <v>0</v>
      </c>
      <c r="AO44" s="86"/>
      <c r="AP44" s="492">
        <f>'EVENTO CON 2 estaciones dobles'!AR44:AR45</f>
        <v>0</v>
      </c>
      <c r="AQ44" s="366"/>
      <c r="AR44" s="484">
        <f>'EVENTO CON 2 estaciones dobles'!AT44:AT45</f>
        <v>0</v>
      </c>
      <c r="AS44" s="367"/>
      <c r="AT44" s="616">
        <f>'EVENTO CON 2 estaciones dobles'!AV44:AV45</f>
        <v>0</v>
      </c>
      <c r="AU44" s="618">
        <f>'EVENTO CON 2 estaciones dobles'!AW44:AW45</f>
        <v>0</v>
      </c>
      <c r="AV44" s="368"/>
      <c r="AW44" s="595">
        <f>'EVENTO CON 2 estaciones dobles'!AY44:AY45</f>
        <v>0</v>
      </c>
      <c r="AY44" s="369"/>
      <c r="AZ44" s="369"/>
      <c r="BA44" s="169" t="s">
        <v>99</v>
      </c>
      <c r="BB44"/>
      <c r="BC44" t="s">
        <v>173</v>
      </c>
      <c r="BD44"/>
      <c r="BE44" t="s">
        <v>283</v>
      </c>
      <c r="BF44"/>
      <c r="BG44"/>
      <c r="BH44"/>
      <c r="BI44"/>
      <c r="BJ44"/>
      <c r="BK44"/>
      <c r="BL44"/>
      <c r="BM44"/>
      <c r="BN44"/>
      <c r="BO44"/>
      <c r="BP44" t="s">
        <v>260</v>
      </c>
      <c r="BQ44"/>
      <c r="BR44" s="14" t="s">
        <v>325</v>
      </c>
      <c r="BS44"/>
      <c r="BT44"/>
      <c r="BU44"/>
      <c r="BV44"/>
      <c r="BW44"/>
      <c r="BX44"/>
      <c r="BY44"/>
      <c r="BZ44"/>
    </row>
    <row r="45" spans="1:78" ht="12.75" customHeight="1" outlineLevel="3">
      <c r="A45" s="652"/>
      <c r="B45" s="653"/>
      <c r="C45" s="654"/>
      <c r="D45" s="493"/>
      <c r="E45" s="691"/>
      <c r="F45" s="692"/>
      <c r="G45" s="86"/>
      <c r="H45" s="651"/>
      <c r="I45" s="649"/>
      <c r="J45" s="649"/>
      <c r="K45" s="649"/>
      <c r="L45" s="650"/>
      <c r="M45" s="647"/>
      <c r="N45" s="649"/>
      <c r="O45" s="649"/>
      <c r="P45" s="649"/>
      <c r="Q45" s="650"/>
      <c r="R45" s="647"/>
      <c r="S45" s="649"/>
      <c r="T45" s="649"/>
      <c r="U45" s="649"/>
      <c r="V45" s="650"/>
      <c r="W45" s="649"/>
      <c r="X45" s="649"/>
      <c r="Y45" s="649"/>
      <c r="Z45" s="649"/>
      <c r="AA45" s="650"/>
      <c r="AB45" s="647"/>
      <c r="AC45" s="648"/>
      <c r="AD45" s="371">
        <f>'EVENTO CON 2 estaciones dobles'!AF45</f>
        <v>0</v>
      </c>
      <c r="AE45" s="493"/>
      <c r="AF45" s="646"/>
      <c r="AG45" s="645"/>
      <c r="AH45" s="372">
        <f>'EVENTO CON 2 estaciones dobles'!AJ45</f>
        <v>0</v>
      </c>
      <c r="AI45" s="493"/>
      <c r="AJ45" s="646"/>
      <c r="AK45" s="644"/>
      <c r="AL45" s="372">
        <f>'EVENTO CON 2 estaciones dobles'!AN45</f>
        <v>0</v>
      </c>
      <c r="AM45" s="643"/>
      <c r="AN45" s="644"/>
      <c r="AO45" s="86"/>
      <c r="AP45" s="493"/>
      <c r="AQ45" s="366"/>
      <c r="AR45" s="485"/>
      <c r="AS45" s="367"/>
      <c r="AT45" s="633"/>
      <c r="AU45" s="634"/>
      <c r="AV45" s="368"/>
      <c r="AW45" s="595"/>
      <c r="AY45" s="369"/>
      <c r="AZ45" s="369"/>
      <c r="BA45" s="179" t="s">
        <v>213</v>
      </c>
      <c r="BB45"/>
      <c r="BC45" s="185" t="s">
        <v>177</v>
      </c>
      <c r="BD45"/>
      <c r="BE45" t="s">
        <v>274</v>
      </c>
      <c r="BF45"/>
      <c r="BG45"/>
      <c r="BH45"/>
      <c r="BI45"/>
      <c r="BJ45"/>
      <c r="BK45"/>
      <c r="BL45"/>
      <c r="BM45"/>
      <c r="BN45"/>
      <c r="BO45"/>
      <c r="BP45" t="s">
        <v>179</v>
      </c>
      <c r="BQ45"/>
      <c r="BR45" s="14" t="s">
        <v>322</v>
      </c>
      <c r="BS45"/>
      <c r="BT45"/>
      <c r="BU45"/>
      <c r="BV45"/>
      <c r="BW45"/>
      <c r="BX45"/>
      <c r="BY45"/>
      <c r="BZ45"/>
    </row>
    <row r="46" spans="1:78" ht="12.75" customHeight="1" outlineLevel="3">
      <c r="A46" s="635">
        <v>8</v>
      </c>
      <c r="B46" s="637">
        <f>'EVENTO CON 2 estaciones dobles'!B46:B47</f>
        <v>0</v>
      </c>
      <c r="C46" s="639" t="s">
        <v>374</v>
      </c>
      <c r="D46" s="492">
        <f>'EVENTO CON 2 estaciones dobles'!E46:E47</f>
        <v>0</v>
      </c>
      <c r="E46" s="686">
        <f>'EVENTO CON 2 estaciones dobles'!G46:G47</f>
        <v>0</v>
      </c>
      <c r="F46" s="688">
        <f>'EVENTO CON 2 estaciones dobles'!H46:H47</f>
        <v>0</v>
      </c>
      <c r="G46" s="86"/>
      <c r="H46" s="641">
        <f>'EVENTO CON 2 estaciones dobles'!J46</f>
        <v>0</v>
      </c>
      <c r="I46" s="631">
        <f>'EVENTO CON 2 estaciones dobles'!K46:K47</f>
        <v>0</v>
      </c>
      <c r="J46" s="631">
        <f>'EVENTO CON 2 estaciones dobles'!L46:L47</f>
        <v>0</v>
      </c>
      <c r="K46" s="631">
        <f>'EVENTO CON 2 estaciones dobles'!M46:M47</f>
        <v>0</v>
      </c>
      <c r="L46" s="626">
        <f>'EVENTO CON 2 estaciones dobles'!N46:N47</f>
        <v>0</v>
      </c>
      <c r="M46" s="627">
        <f>'EVENTO CON 2 estaciones dobles'!O46:O47</f>
        <v>0</v>
      </c>
      <c r="N46" s="631">
        <f>'EVENTO CON 2 estaciones dobles'!P46:P47</f>
        <v>0</v>
      </c>
      <c r="O46" s="631">
        <f>'EVENTO CON 2 estaciones dobles'!Q46:Q47</f>
        <v>0</v>
      </c>
      <c r="P46" s="631">
        <f>'EVENTO CON 2 estaciones dobles'!R46:R47</f>
        <v>0</v>
      </c>
      <c r="Q46" s="626">
        <f>'EVENTO CON 2 estaciones dobles'!S46:S47</f>
        <v>0</v>
      </c>
      <c r="R46" s="627">
        <f>'EVENTO CON 2 estaciones dobles'!T46:T47</f>
        <v>0</v>
      </c>
      <c r="S46" s="631">
        <f>'EVENTO CON 2 estaciones dobles'!U46:U47</f>
        <v>0</v>
      </c>
      <c r="T46" s="631">
        <f>'EVENTO CON 2 estaciones dobles'!V46:V47</f>
        <v>0</v>
      </c>
      <c r="U46" s="631">
        <f>'EVENTO CON 2 estaciones dobles'!W46:W47</f>
        <v>0</v>
      </c>
      <c r="V46" s="626">
        <f>'EVENTO CON 2 estaciones dobles'!X46:X47</f>
        <v>0</v>
      </c>
      <c r="W46" s="631">
        <f>'EVENTO CON 2 estaciones dobles'!Y46:Y47</f>
        <v>0</v>
      </c>
      <c r="X46" s="631">
        <f>'EVENTO CON 2 estaciones dobles'!Z46:Z47</f>
        <v>0</v>
      </c>
      <c r="Y46" s="631">
        <f>'EVENTO CON 2 estaciones dobles'!AA46:AA47</f>
        <v>0</v>
      </c>
      <c r="Z46" s="631">
        <f>'EVENTO CON 2 estaciones dobles'!AB46:AB47</f>
        <v>0</v>
      </c>
      <c r="AA46" s="626">
        <f>'EVENTO CON 2 estaciones dobles'!AC46:AC47</f>
        <v>0</v>
      </c>
      <c r="AB46" s="627">
        <f>'EVENTO CON 2 estaciones dobles'!AD46:AD47</f>
        <v>0</v>
      </c>
      <c r="AC46" s="629">
        <f>'EVENTO CON 2 estaciones dobles'!AE46:AE47</f>
        <v>0</v>
      </c>
      <c r="AD46" s="371">
        <f>'EVENTO CON 2 estaciones dobles'!AF46</f>
        <v>0</v>
      </c>
      <c r="AE46" s="492">
        <f>'EVENTO CON 2 estaciones dobles'!AG46:AG47</f>
        <v>0</v>
      </c>
      <c r="AF46" s="622">
        <f>'EVENTO CON 2 estaciones dobles'!AH46:AH47</f>
        <v>0</v>
      </c>
      <c r="AG46" s="624">
        <f>'EVENTO CON 2 estaciones dobles'!AI46:AI47</f>
        <v>0</v>
      </c>
      <c r="AH46" s="372">
        <f>'EVENTO CON 2 estaciones dobles'!AJ46</f>
        <v>0</v>
      </c>
      <c r="AI46" s="492">
        <f>'EVENTO CON 2 estaciones dobles'!AK46:AK47</f>
        <v>0</v>
      </c>
      <c r="AJ46" s="622">
        <f>'EVENTO CON 2 estaciones dobles'!AL46:AL47</f>
        <v>0</v>
      </c>
      <c r="AK46" s="614">
        <f>'EVENTO CON 2 estaciones dobles'!AM46:AM47</f>
        <v>0</v>
      </c>
      <c r="AL46" s="372">
        <f>'EVENTO CON 2 estaciones dobles'!AN46</f>
        <v>0</v>
      </c>
      <c r="AM46" s="620">
        <f>'EVENTO CON 2 estaciones dobles'!AO46:AO47</f>
        <v>0</v>
      </c>
      <c r="AN46" s="614">
        <f>'EVENTO CON 2 estaciones dobles'!AP46:AP47</f>
        <v>0</v>
      </c>
      <c r="AO46" s="86"/>
      <c r="AP46" s="492">
        <f>'EVENTO CON 2 estaciones dobles'!AR46:AR47</f>
        <v>0</v>
      </c>
      <c r="AQ46" s="366"/>
      <c r="AR46" s="484">
        <f>'EVENTO CON 2 estaciones dobles'!AT46:AT47</f>
        <v>0</v>
      </c>
      <c r="AS46" s="367"/>
      <c r="AT46" s="616">
        <f>'EVENTO CON 2 estaciones dobles'!AV46:AV47</f>
        <v>0</v>
      </c>
      <c r="AU46" s="618">
        <f>'EVENTO CON 2 estaciones dobles'!AW46:AW47</f>
        <v>0</v>
      </c>
      <c r="AV46" s="368"/>
      <c r="AW46" s="595">
        <f>'EVENTO CON 2 estaciones dobles'!AY46:AY47</f>
        <v>0</v>
      </c>
      <c r="AY46" s="369"/>
      <c r="AZ46" s="369"/>
      <c r="BA46" s="179" t="s">
        <v>214</v>
      </c>
      <c r="BB46"/>
      <c r="BC46" s="185" t="s">
        <v>169</v>
      </c>
      <c r="BD46"/>
      <c r="BE46" s="14" t="s">
        <v>282</v>
      </c>
      <c r="BF46"/>
      <c r="BG46"/>
      <c r="BH46"/>
      <c r="BI46"/>
      <c r="BJ46"/>
      <c r="BK46"/>
      <c r="BL46"/>
      <c r="BM46"/>
      <c r="BN46"/>
      <c r="BO46"/>
      <c r="BP46" t="s">
        <v>273</v>
      </c>
      <c r="BQ46"/>
      <c r="BR46" s="14" t="s">
        <v>323</v>
      </c>
      <c r="BS46"/>
      <c r="BT46"/>
      <c r="BU46"/>
      <c r="BV46"/>
      <c r="BW46"/>
      <c r="BX46"/>
      <c r="BY46"/>
      <c r="BZ46"/>
    </row>
    <row r="47" spans="1:78" ht="12.75" customHeight="1" outlineLevel="3">
      <c r="A47" s="652"/>
      <c r="B47" s="653"/>
      <c r="C47" s="654"/>
      <c r="D47" s="493"/>
      <c r="E47" s="691"/>
      <c r="F47" s="692"/>
      <c r="G47" s="86"/>
      <c r="H47" s="651"/>
      <c r="I47" s="649"/>
      <c r="J47" s="649"/>
      <c r="K47" s="649"/>
      <c r="L47" s="650"/>
      <c r="M47" s="647"/>
      <c r="N47" s="649"/>
      <c r="O47" s="649"/>
      <c r="P47" s="649"/>
      <c r="Q47" s="650"/>
      <c r="R47" s="647"/>
      <c r="S47" s="649"/>
      <c r="T47" s="649"/>
      <c r="U47" s="649"/>
      <c r="V47" s="650"/>
      <c r="W47" s="649"/>
      <c r="X47" s="649"/>
      <c r="Y47" s="649"/>
      <c r="Z47" s="649"/>
      <c r="AA47" s="650"/>
      <c r="AB47" s="647"/>
      <c r="AC47" s="648"/>
      <c r="AD47" s="371">
        <f>'EVENTO CON 2 estaciones dobles'!AF47</f>
        <v>0</v>
      </c>
      <c r="AE47" s="493"/>
      <c r="AF47" s="646"/>
      <c r="AG47" s="645"/>
      <c r="AH47" s="372">
        <f>'EVENTO CON 2 estaciones dobles'!AJ47</f>
        <v>0</v>
      </c>
      <c r="AI47" s="493"/>
      <c r="AJ47" s="646"/>
      <c r="AK47" s="644"/>
      <c r="AL47" s="372">
        <f>'EVENTO CON 2 estaciones dobles'!AN47</f>
        <v>0</v>
      </c>
      <c r="AM47" s="643"/>
      <c r="AN47" s="644"/>
      <c r="AO47" s="86"/>
      <c r="AP47" s="493"/>
      <c r="AQ47" s="366"/>
      <c r="AR47" s="485"/>
      <c r="AS47" s="367"/>
      <c r="AT47" s="633"/>
      <c r="AU47" s="634"/>
      <c r="AV47" s="368"/>
      <c r="AW47" s="595"/>
      <c r="AY47" s="369"/>
      <c r="AZ47" s="369"/>
      <c r="BA47" s="179" t="s">
        <v>215</v>
      </c>
      <c r="BB47"/>
      <c r="BC47" s="185" t="s">
        <v>198</v>
      </c>
      <c r="BD47"/>
      <c r="BE47" t="s">
        <v>284</v>
      </c>
      <c r="BF47"/>
      <c r="BG47"/>
      <c r="BH47"/>
      <c r="BI47"/>
      <c r="BJ47"/>
      <c r="BK47"/>
      <c r="BL47"/>
      <c r="BM47"/>
      <c r="BN47"/>
      <c r="BO47"/>
      <c r="BP47"/>
      <c r="BQ47"/>
      <c r="BR47" s="14" t="s">
        <v>324</v>
      </c>
      <c r="BS47"/>
      <c r="BT47"/>
      <c r="BU47"/>
      <c r="BV47"/>
      <c r="BW47"/>
      <c r="BX47"/>
      <c r="BY47"/>
      <c r="BZ47"/>
    </row>
    <row r="48" spans="1:78" ht="12.75" customHeight="1" outlineLevel="3">
      <c r="A48" s="635">
        <v>9</v>
      </c>
      <c r="B48" s="637">
        <f>'EVENTO CON 2 estaciones dobles'!B48:B49</f>
        <v>0</v>
      </c>
      <c r="C48" s="639" t="s">
        <v>375</v>
      </c>
      <c r="D48" s="492">
        <f>'EVENTO CON 2 estaciones dobles'!E48:E49</f>
        <v>0</v>
      </c>
      <c r="E48" s="686">
        <f>'EVENTO CON 2 estaciones dobles'!G48:G49</f>
        <v>0</v>
      </c>
      <c r="F48" s="688">
        <f>'EVENTO CON 2 estaciones dobles'!H48:H49</f>
        <v>0</v>
      </c>
      <c r="G48" s="86"/>
      <c r="H48" s="641">
        <f>'EVENTO CON 2 estaciones dobles'!J48</f>
        <v>0</v>
      </c>
      <c r="I48" s="631">
        <f>'EVENTO CON 2 estaciones dobles'!K48:K49</f>
        <v>0</v>
      </c>
      <c r="J48" s="631">
        <f>'EVENTO CON 2 estaciones dobles'!L48:L49</f>
        <v>0</v>
      </c>
      <c r="K48" s="631">
        <f>'EVENTO CON 2 estaciones dobles'!M48:M49</f>
        <v>0</v>
      </c>
      <c r="L48" s="626">
        <f>'EVENTO CON 2 estaciones dobles'!N48:N49</f>
        <v>0</v>
      </c>
      <c r="M48" s="627">
        <f>'EVENTO CON 2 estaciones dobles'!O48:O49</f>
        <v>0</v>
      </c>
      <c r="N48" s="631">
        <f>'EVENTO CON 2 estaciones dobles'!P48:P49</f>
        <v>0</v>
      </c>
      <c r="O48" s="631">
        <f>'EVENTO CON 2 estaciones dobles'!Q48:Q49</f>
        <v>0</v>
      </c>
      <c r="P48" s="631">
        <f>'EVENTO CON 2 estaciones dobles'!R48:R49</f>
        <v>0</v>
      </c>
      <c r="Q48" s="626">
        <f>'EVENTO CON 2 estaciones dobles'!S48:S49</f>
        <v>0</v>
      </c>
      <c r="R48" s="627">
        <f>'EVENTO CON 2 estaciones dobles'!T48:T49</f>
        <v>0</v>
      </c>
      <c r="S48" s="631">
        <f>'EVENTO CON 2 estaciones dobles'!U48:U49</f>
        <v>0</v>
      </c>
      <c r="T48" s="631">
        <f>'EVENTO CON 2 estaciones dobles'!V48:V49</f>
        <v>0</v>
      </c>
      <c r="U48" s="631">
        <f>'EVENTO CON 2 estaciones dobles'!W48:W49</f>
        <v>0</v>
      </c>
      <c r="V48" s="626">
        <f>'EVENTO CON 2 estaciones dobles'!X48:X49</f>
        <v>0</v>
      </c>
      <c r="W48" s="631">
        <f>'EVENTO CON 2 estaciones dobles'!Y48:Y49</f>
        <v>0</v>
      </c>
      <c r="X48" s="631">
        <f>'EVENTO CON 2 estaciones dobles'!Z48:Z49</f>
        <v>0</v>
      </c>
      <c r="Y48" s="631">
        <f>'EVENTO CON 2 estaciones dobles'!AA48:AA49</f>
        <v>0</v>
      </c>
      <c r="Z48" s="631">
        <f>'EVENTO CON 2 estaciones dobles'!AB48:AB49</f>
        <v>0</v>
      </c>
      <c r="AA48" s="626">
        <f>'EVENTO CON 2 estaciones dobles'!AC48:AC49</f>
        <v>0</v>
      </c>
      <c r="AB48" s="627">
        <f>'EVENTO CON 2 estaciones dobles'!AD48:AD49</f>
        <v>0</v>
      </c>
      <c r="AC48" s="629">
        <f>'EVENTO CON 2 estaciones dobles'!AE48:AE49</f>
        <v>0</v>
      </c>
      <c r="AD48" s="371">
        <f>'EVENTO CON 2 estaciones dobles'!AF48</f>
        <v>0</v>
      </c>
      <c r="AE48" s="492">
        <f>'EVENTO CON 2 estaciones dobles'!AG48:AG49</f>
        <v>0</v>
      </c>
      <c r="AF48" s="622">
        <f>'EVENTO CON 2 estaciones dobles'!AH48:AH49</f>
        <v>0</v>
      </c>
      <c r="AG48" s="624">
        <f>'EVENTO CON 2 estaciones dobles'!AI48:AI49</f>
        <v>0</v>
      </c>
      <c r="AH48" s="372">
        <f>'EVENTO CON 2 estaciones dobles'!AJ48</f>
        <v>0</v>
      </c>
      <c r="AI48" s="492">
        <f>'EVENTO CON 2 estaciones dobles'!AK48:AK49</f>
        <v>0</v>
      </c>
      <c r="AJ48" s="622">
        <f>'EVENTO CON 2 estaciones dobles'!AL48:AL49</f>
        <v>0</v>
      </c>
      <c r="AK48" s="614">
        <f>'EVENTO CON 2 estaciones dobles'!AM48:AM49</f>
        <v>0</v>
      </c>
      <c r="AL48" s="372">
        <f>'EVENTO CON 2 estaciones dobles'!AN48</f>
        <v>0</v>
      </c>
      <c r="AM48" s="620">
        <f>'EVENTO CON 2 estaciones dobles'!AO48:AO49</f>
        <v>0</v>
      </c>
      <c r="AN48" s="614">
        <f>'EVENTO CON 2 estaciones dobles'!AP48:AP49</f>
        <v>0</v>
      </c>
      <c r="AO48" s="86"/>
      <c r="AP48" s="492">
        <f>'EVENTO CON 2 estaciones dobles'!AR48:AR49</f>
        <v>0</v>
      </c>
      <c r="AQ48" s="366"/>
      <c r="AR48" s="484">
        <f>'EVENTO CON 2 estaciones dobles'!AT48:AT49</f>
        <v>0</v>
      </c>
      <c r="AS48" s="367"/>
      <c r="AT48" s="616">
        <f>'EVENTO CON 2 estaciones dobles'!AV48:AV49</f>
        <v>0</v>
      </c>
      <c r="AU48" s="618">
        <f>'EVENTO CON 2 estaciones dobles'!AW48:AW49</f>
        <v>0</v>
      </c>
      <c r="AV48" s="368"/>
      <c r="AW48" s="595">
        <f>'EVENTO CON 2 estaciones dobles'!AY48:AY49</f>
        <v>0</v>
      </c>
      <c r="AY48" s="369"/>
      <c r="AZ48" s="369"/>
      <c r="BA48" s="179" t="s">
        <v>216</v>
      </c>
      <c r="BB48"/>
      <c r="BC48" s="185" t="s">
        <v>139</v>
      </c>
      <c r="BD48"/>
      <c r="BE48" s="14" t="s">
        <v>281</v>
      </c>
      <c r="BF48"/>
      <c r="BG48"/>
      <c r="BH48"/>
      <c r="BI48"/>
      <c r="BJ48"/>
      <c r="BK48"/>
      <c r="BL48"/>
      <c r="BM48"/>
      <c r="BN48"/>
      <c r="BO48"/>
      <c r="BP48"/>
      <c r="BQ48"/>
      <c r="BR48"/>
      <c r="BS48"/>
      <c r="BT48"/>
      <c r="BU48"/>
      <c r="BV48"/>
      <c r="BW48"/>
      <c r="BX48"/>
      <c r="BY48"/>
      <c r="BZ48"/>
    </row>
    <row r="49" spans="1:78" ht="12.75" customHeight="1" outlineLevel="3">
      <c r="A49" s="652"/>
      <c r="B49" s="653"/>
      <c r="C49" s="654"/>
      <c r="D49" s="493"/>
      <c r="E49" s="691"/>
      <c r="F49" s="692"/>
      <c r="G49" s="86"/>
      <c r="H49" s="651"/>
      <c r="I49" s="649"/>
      <c r="J49" s="649"/>
      <c r="K49" s="649"/>
      <c r="L49" s="650"/>
      <c r="M49" s="647"/>
      <c r="N49" s="649"/>
      <c r="O49" s="649"/>
      <c r="P49" s="649"/>
      <c r="Q49" s="650"/>
      <c r="R49" s="647"/>
      <c r="S49" s="649"/>
      <c r="T49" s="649"/>
      <c r="U49" s="649"/>
      <c r="V49" s="650"/>
      <c r="W49" s="649"/>
      <c r="X49" s="649"/>
      <c r="Y49" s="649"/>
      <c r="Z49" s="649"/>
      <c r="AA49" s="650"/>
      <c r="AB49" s="647"/>
      <c r="AC49" s="648"/>
      <c r="AD49" s="371">
        <f>'EVENTO CON 2 estaciones dobles'!AF49</f>
        <v>0</v>
      </c>
      <c r="AE49" s="493"/>
      <c r="AF49" s="646"/>
      <c r="AG49" s="645"/>
      <c r="AH49" s="372">
        <f>'EVENTO CON 2 estaciones dobles'!AJ49</f>
        <v>0</v>
      </c>
      <c r="AI49" s="493"/>
      <c r="AJ49" s="646"/>
      <c r="AK49" s="644"/>
      <c r="AL49" s="372">
        <f>'EVENTO CON 2 estaciones dobles'!AN49</f>
        <v>0</v>
      </c>
      <c r="AM49" s="643"/>
      <c r="AN49" s="644"/>
      <c r="AO49" s="86"/>
      <c r="AP49" s="493"/>
      <c r="AQ49" s="366"/>
      <c r="AR49" s="485"/>
      <c r="AS49" s="367"/>
      <c r="AT49" s="633"/>
      <c r="AU49" s="634"/>
      <c r="AV49" s="368"/>
      <c r="AW49" s="595"/>
      <c r="AY49" s="369"/>
      <c r="AZ49" s="369"/>
      <c r="BA49" s="179" t="s">
        <v>217</v>
      </c>
      <c r="BB49"/>
      <c r="BC49" s="185" t="s">
        <v>136</v>
      </c>
      <c r="BD49"/>
      <c r="BE49"/>
      <c r="BF49"/>
      <c r="BG49"/>
      <c r="BH49"/>
      <c r="BI49"/>
      <c r="BJ49"/>
      <c r="BK49"/>
      <c r="BL49"/>
      <c r="BM49"/>
      <c r="BN49"/>
      <c r="BO49"/>
      <c r="BP49"/>
      <c r="BQ49"/>
      <c r="BR49"/>
      <c r="BS49"/>
      <c r="BT49"/>
      <c r="BU49"/>
      <c r="BV49"/>
      <c r="BW49"/>
      <c r="BX49"/>
      <c r="BY49"/>
      <c r="BZ49"/>
    </row>
    <row r="50" spans="1:78" ht="12.75" customHeight="1" outlineLevel="3">
      <c r="A50" s="635">
        <v>10</v>
      </c>
      <c r="B50" s="637">
        <f>'EVENTO CON 2 estaciones dobles'!B50:B51</f>
        <v>0</v>
      </c>
      <c r="C50" s="639" t="s">
        <v>376</v>
      </c>
      <c r="D50" s="492">
        <f>'EVENTO CON 2 estaciones dobles'!E50:E51</f>
        <v>0</v>
      </c>
      <c r="E50" s="686">
        <f>'EVENTO CON 2 estaciones dobles'!G50:G51</f>
        <v>0</v>
      </c>
      <c r="F50" s="688">
        <f>'EVENTO CON 2 estaciones dobles'!H50:H51</f>
        <v>0</v>
      </c>
      <c r="G50" s="86"/>
      <c r="H50" s="641">
        <f>'EVENTO CON 2 estaciones dobles'!J50</f>
        <v>0</v>
      </c>
      <c r="I50" s="631">
        <f>'EVENTO CON 2 estaciones dobles'!K50:K51</f>
        <v>0</v>
      </c>
      <c r="J50" s="631">
        <f>'EVENTO CON 2 estaciones dobles'!L50:L51</f>
        <v>0</v>
      </c>
      <c r="K50" s="631">
        <f>'EVENTO CON 2 estaciones dobles'!M50:M51</f>
        <v>0</v>
      </c>
      <c r="L50" s="626">
        <f>'EVENTO CON 2 estaciones dobles'!N50:N51</f>
        <v>0</v>
      </c>
      <c r="M50" s="627">
        <f>'EVENTO CON 2 estaciones dobles'!O50:O51</f>
        <v>0</v>
      </c>
      <c r="N50" s="631">
        <f>'EVENTO CON 2 estaciones dobles'!P50:P51</f>
        <v>0</v>
      </c>
      <c r="O50" s="631">
        <f>'EVENTO CON 2 estaciones dobles'!Q50:Q51</f>
        <v>0</v>
      </c>
      <c r="P50" s="631">
        <f>'EVENTO CON 2 estaciones dobles'!R50:R51</f>
        <v>0</v>
      </c>
      <c r="Q50" s="626">
        <f>'EVENTO CON 2 estaciones dobles'!S50:S51</f>
        <v>0</v>
      </c>
      <c r="R50" s="627">
        <f>'EVENTO CON 2 estaciones dobles'!T50:T51</f>
        <v>0</v>
      </c>
      <c r="S50" s="631">
        <f>'EVENTO CON 2 estaciones dobles'!U50:U51</f>
        <v>0</v>
      </c>
      <c r="T50" s="631">
        <f>'EVENTO CON 2 estaciones dobles'!V50:V51</f>
        <v>0</v>
      </c>
      <c r="U50" s="631">
        <f>'EVENTO CON 2 estaciones dobles'!W50:W51</f>
        <v>0</v>
      </c>
      <c r="V50" s="626">
        <f>'EVENTO CON 2 estaciones dobles'!X50:X51</f>
        <v>0</v>
      </c>
      <c r="W50" s="631">
        <f>'EVENTO CON 2 estaciones dobles'!Y50:Y51</f>
        <v>0</v>
      </c>
      <c r="X50" s="631">
        <f>'EVENTO CON 2 estaciones dobles'!Z50:Z51</f>
        <v>0</v>
      </c>
      <c r="Y50" s="631">
        <f>'EVENTO CON 2 estaciones dobles'!AA50:AA51</f>
        <v>0</v>
      </c>
      <c r="Z50" s="631">
        <f>'EVENTO CON 2 estaciones dobles'!AB50:AB51</f>
        <v>0</v>
      </c>
      <c r="AA50" s="626">
        <f>'EVENTO CON 2 estaciones dobles'!AC50:AC51</f>
        <v>0</v>
      </c>
      <c r="AB50" s="627">
        <f>'EVENTO CON 2 estaciones dobles'!AD50:AD51</f>
        <v>0</v>
      </c>
      <c r="AC50" s="629">
        <f>'EVENTO CON 2 estaciones dobles'!AE50:AE51</f>
        <v>0</v>
      </c>
      <c r="AD50" s="371">
        <f>'EVENTO CON 2 estaciones dobles'!AF50</f>
        <v>0</v>
      </c>
      <c r="AE50" s="492">
        <f>'EVENTO CON 2 estaciones dobles'!AG50:AG51</f>
        <v>0</v>
      </c>
      <c r="AF50" s="622">
        <f>'EVENTO CON 2 estaciones dobles'!AH50:AH51</f>
        <v>0</v>
      </c>
      <c r="AG50" s="624">
        <f>'EVENTO CON 2 estaciones dobles'!AI50:AI51</f>
        <v>0</v>
      </c>
      <c r="AH50" s="372">
        <f>'EVENTO CON 2 estaciones dobles'!AJ50</f>
        <v>0</v>
      </c>
      <c r="AI50" s="492">
        <f>'EVENTO CON 2 estaciones dobles'!AK50:AK51</f>
        <v>0</v>
      </c>
      <c r="AJ50" s="622">
        <f>'EVENTO CON 2 estaciones dobles'!AL50:AL51</f>
        <v>0</v>
      </c>
      <c r="AK50" s="614">
        <f>'EVENTO CON 2 estaciones dobles'!AM50:AM51</f>
        <v>0</v>
      </c>
      <c r="AL50" s="372">
        <f>'EVENTO CON 2 estaciones dobles'!AN50</f>
        <v>0</v>
      </c>
      <c r="AM50" s="620">
        <f>'EVENTO CON 2 estaciones dobles'!AO50:AO51</f>
        <v>0</v>
      </c>
      <c r="AN50" s="614">
        <f>'EVENTO CON 2 estaciones dobles'!AP50:AP51</f>
        <v>0</v>
      </c>
      <c r="AO50" s="86"/>
      <c r="AP50" s="492">
        <f>'EVENTO CON 2 estaciones dobles'!AR50:AR51</f>
        <v>0</v>
      </c>
      <c r="AQ50" s="366"/>
      <c r="AR50" s="484">
        <f>'EVENTO CON 2 estaciones dobles'!AT50:AT51</f>
        <v>0</v>
      </c>
      <c r="AS50" s="367"/>
      <c r="AT50" s="616">
        <f>'EVENTO CON 2 estaciones dobles'!AV50:AV51</f>
        <v>0</v>
      </c>
      <c r="AU50" s="618">
        <f>'EVENTO CON 2 estaciones dobles'!AW50:AW51</f>
        <v>0</v>
      </c>
      <c r="AV50" s="368"/>
      <c r="AW50" s="595">
        <f>'EVENTO CON 2 estaciones dobles'!AY50:AY51</f>
        <v>0</v>
      </c>
      <c r="AY50" s="369"/>
      <c r="AZ50" s="369"/>
      <c r="BA50"/>
      <c r="BB50"/>
      <c r="BC50" s="185" t="s">
        <v>199</v>
      </c>
      <c r="BD50"/>
      <c r="BE50"/>
      <c r="BF50"/>
      <c r="BG50"/>
      <c r="BH50"/>
      <c r="BI50"/>
      <c r="BJ50"/>
      <c r="BK50"/>
      <c r="BL50"/>
      <c r="BM50"/>
      <c r="BN50"/>
      <c r="BO50"/>
      <c r="BP50"/>
      <c r="BQ50"/>
      <c r="BR50"/>
      <c r="BS50"/>
      <c r="BT50"/>
      <c r="BU50"/>
      <c r="BV50"/>
      <c r="BW50"/>
      <c r="BX50"/>
      <c r="BY50"/>
      <c r="BZ50"/>
    </row>
    <row r="51" spans="1:78" ht="12.75" customHeight="1" outlineLevel="3">
      <c r="A51" s="652"/>
      <c r="B51" s="653"/>
      <c r="C51" s="654"/>
      <c r="D51" s="493"/>
      <c r="E51" s="691"/>
      <c r="F51" s="692"/>
      <c r="G51" s="86"/>
      <c r="H51" s="651"/>
      <c r="I51" s="649"/>
      <c r="J51" s="649"/>
      <c r="K51" s="649"/>
      <c r="L51" s="650"/>
      <c r="M51" s="647"/>
      <c r="N51" s="649"/>
      <c r="O51" s="649"/>
      <c r="P51" s="649"/>
      <c r="Q51" s="650"/>
      <c r="R51" s="647"/>
      <c r="S51" s="649"/>
      <c r="T51" s="649"/>
      <c r="U51" s="649"/>
      <c r="V51" s="650"/>
      <c r="W51" s="649"/>
      <c r="X51" s="649"/>
      <c r="Y51" s="649"/>
      <c r="Z51" s="649"/>
      <c r="AA51" s="650"/>
      <c r="AB51" s="647"/>
      <c r="AC51" s="648"/>
      <c r="AD51" s="371">
        <f>'EVENTO CON 2 estaciones dobles'!AF51</f>
        <v>0</v>
      </c>
      <c r="AE51" s="493"/>
      <c r="AF51" s="646"/>
      <c r="AG51" s="645"/>
      <c r="AH51" s="372">
        <f>'EVENTO CON 2 estaciones dobles'!AJ51</f>
        <v>0</v>
      </c>
      <c r="AI51" s="493"/>
      <c r="AJ51" s="646"/>
      <c r="AK51" s="644"/>
      <c r="AL51" s="372">
        <f>'EVENTO CON 2 estaciones dobles'!AN51</f>
        <v>0</v>
      </c>
      <c r="AM51" s="643"/>
      <c r="AN51" s="644"/>
      <c r="AO51" s="86"/>
      <c r="AP51" s="493"/>
      <c r="AQ51" s="366"/>
      <c r="AR51" s="485"/>
      <c r="AS51" s="367"/>
      <c r="AT51" s="633"/>
      <c r="AU51" s="634"/>
      <c r="AV51" s="368"/>
      <c r="AW51" s="595"/>
      <c r="AY51" s="369"/>
      <c r="AZ51" s="369"/>
      <c r="BA51"/>
      <c r="BB51"/>
      <c r="BC51" s="185" t="s">
        <v>141</v>
      </c>
      <c r="BD51"/>
      <c r="BE51"/>
      <c r="BF51"/>
      <c r="BG51"/>
      <c r="BH51"/>
      <c r="BI51"/>
      <c r="BJ51"/>
      <c r="BK51"/>
      <c r="BL51"/>
      <c r="BM51"/>
      <c r="BN51"/>
      <c r="BO51"/>
      <c r="BP51"/>
      <c r="BQ51"/>
      <c r="BR51"/>
      <c r="BS51"/>
      <c r="BT51"/>
      <c r="BU51"/>
      <c r="BV51"/>
      <c r="BW51"/>
      <c r="BX51"/>
      <c r="BY51"/>
      <c r="BZ51"/>
    </row>
    <row r="52" spans="1:78" ht="12.75" customHeight="1" outlineLevel="3">
      <c r="A52" s="635">
        <v>11</v>
      </c>
      <c r="B52" s="637">
        <f>'EVENTO CON 2 estaciones dobles'!B52:B53</f>
        <v>0</v>
      </c>
      <c r="C52" s="639" t="s">
        <v>377</v>
      </c>
      <c r="D52" s="492">
        <f>'EVENTO CON 2 estaciones dobles'!E52:E53</f>
        <v>0</v>
      </c>
      <c r="E52" s="686">
        <f>'EVENTO CON 2 estaciones dobles'!G52:G53</f>
        <v>0</v>
      </c>
      <c r="F52" s="688">
        <f>'EVENTO CON 2 estaciones dobles'!H52:H53</f>
        <v>0</v>
      </c>
      <c r="G52" s="86"/>
      <c r="H52" s="641">
        <f>'EVENTO CON 2 estaciones dobles'!J52</f>
        <v>0</v>
      </c>
      <c r="I52" s="631">
        <f>'EVENTO CON 2 estaciones dobles'!K52:K53</f>
        <v>0</v>
      </c>
      <c r="J52" s="631">
        <f>'EVENTO CON 2 estaciones dobles'!L52:L53</f>
        <v>0</v>
      </c>
      <c r="K52" s="631">
        <f>'EVENTO CON 2 estaciones dobles'!M52:M53</f>
        <v>0</v>
      </c>
      <c r="L52" s="626">
        <f>'EVENTO CON 2 estaciones dobles'!N52:N53</f>
        <v>0</v>
      </c>
      <c r="M52" s="627">
        <f>'EVENTO CON 2 estaciones dobles'!O52:O53</f>
        <v>0</v>
      </c>
      <c r="N52" s="631">
        <f>'EVENTO CON 2 estaciones dobles'!P52:P53</f>
        <v>0</v>
      </c>
      <c r="O52" s="631">
        <f>'EVENTO CON 2 estaciones dobles'!Q52:Q53</f>
        <v>0</v>
      </c>
      <c r="P52" s="631">
        <f>'EVENTO CON 2 estaciones dobles'!R52:R53</f>
        <v>0</v>
      </c>
      <c r="Q52" s="626">
        <f>'EVENTO CON 2 estaciones dobles'!S52:S53</f>
        <v>0</v>
      </c>
      <c r="R52" s="627">
        <f>'EVENTO CON 2 estaciones dobles'!T52:T53</f>
        <v>0</v>
      </c>
      <c r="S52" s="631">
        <f>'EVENTO CON 2 estaciones dobles'!U52:U53</f>
        <v>0</v>
      </c>
      <c r="T52" s="631">
        <f>'EVENTO CON 2 estaciones dobles'!V52:V53</f>
        <v>0</v>
      </c>
      <c r="U52" s="631">
        <f>'EVENTO CON 2 estaciones dobles'!W52:W53</f>
        <v>0</v>
      </c>
      <c r="V52" s="626">
        <f>'EVENTO CON 2 estaciones dobles'!X52:X53</f>
        <v>0</v>
      </c>
      <c r="W52" s="631">
        <f>'EVENTO CON 2 estaciones dobles'!Y52:Y53</f>
        <v>0</v>
      </c>
      <c r="X52" s="631">
        <f>'EVENTO CON 2 estaciones dobles'!Z52:Z53</f>
        <v>0</v>
      </c>
      <c r="Y52" s="631">
        <f>'EVENTO CON 2 estaciones dobles'!AA52:AA53</f>
        <v>0</v>
      </c>
      <c r="Z52" s="631">
        <f>'EVENTO CON 2 estaciones dobles'!AB52:AB53</f>
        <v>0</v>
      </c>
      <c r="AA52" s="626">
        <f>'EVENTO CON 2 estaciones dobles'!AC52:AC53</f>
        <v>0</v>
      </c>
      <c r="AB52" s="627">
        <f>'EVENTO CON 2 estaciones dobles'!AD52:AD53</f>
        <v>0</v>
      </c>
      <c r="AC52" s="629">
        <f>'EVENTO CON 2 estaciones dobles'!AE52:AE53</f>
        <v>0</v>
      </c>
      <c r="AD52" s="371">
        <f>'EVENTO CON 2 estaciones dobles'!AF52</f>
        <v>0</v>
      </c>
      <c r="AE52" s="492">
        <f>'EVENTO CON 2 estaciones dobles'!AG52:AG53</f>
        <v>0</v>
      </c>
      <c r="AF52" s="622">
        <f>'EVENTO CON 2 estaciones dobles'!AH52:AH53</f>
        <v>0</v>
      </c>
      <c r="AG52" s="624">
        <f>'EVENTO CON 2 estaciones dobles'!AI52:AI53</f>
        <v>0</v>
      </c>
      <c r="AH52" s="372">
        <f>'EVENTO CON 2 estaciones dobles'!AJ52</f>
        <v>0</v>
      </c>
      <c r="AI52" s="492">
        <f>'EVENTO CON 2 estaciones dobles'!AK52:AK53</f>
        <v>0</v>
      </c>
      <c r="AJ52" s="622">
        <f>'EVENTO CON 2 estaciones dobles'!AL52:AL53</f>
        <v>0</v>
      </c>
      <c r="AK52" s="614">
        <f>'EVENTO CON 2 estaciones dobles'!AM52:AM53</f>
        <v>0</v>
      </c>
      <c r="AL52" s="372">
        <f>'EVENTO CON 2 estaciones dobles'!AN52</f>
        <v>0</v>
      </c>
      <c r="AM52" s="620">
        <f>'EVENTO CON 2 estaciones dobles'!AO52:AO53</f>
        <v>0</v>
      </c>
      <c r="AN52" s="614">
        <f>'EVENTO CON 2 estaciones dobles'!AP52:AP53</f>
        <v>0</v>
      </c>
      <c r="AO52" s="86"/>
      <c r="AP52" s="492">
        <f>'EVENTO CON 2 estaciones dobles'!AR52:AR53</f>
        <v>0</v>
      </c>
      <c r="AQ52" s="366"/>
      <c r="AR52" s="484">
        <f>'EVENTO CON 2 estaciones dobles'!AT52:AT53</f>
        <v>0</v>
      </c>
      <c r="AS52" s="367"/>
      <c r="AT52" s="616">
        <f>'EVENTO CON 2 estaciones dobles'!AV52:AV53</f>
        <v>0</v>
      </c>
      <c r="AU52" s="618">
        <f>'EVENTO CON 2 estaciones dobles'!AW52:AW53</f>
        <v>0</v>
      </c>
      <c r="AV52" s="368"/>
      <c r="AW52" s="595">
        <f>'EVENTO CON 2 estaciones dobles'!AY52:AY53</f>
        <v>0</v>
      </c>
      <c r="AY52" s="369"/>
      <c r="AZ52" s="369"/>
      <c r="BA52"/>
      <c r="BB52"/>
      <c r="BC52" s="185" t="s">
        <v>142</v>
      </c>
      <c r="BD52"/>
      <c r="BE52"/>
      <c r="BF52"/>
      <c r="BG52"/>
      <c r="BH52"/>
      <c r="BI52"/>
      <c r="BJ52"/>
      <c r="BK52"/>
      <c r="BL52"/>
      <c r="BM52"/>
      <c r="BN52"/>
      <c r="BO52"/>
      <c r="BP52"/>
      <c r="BQ52"/>
      <c r="BR52"/>
      <c r="BS52"/>
      <c r="BT52"/>
      <c r="BU52"/>
      <c r="BV52"/>
      <c r="BW52"/>
      <c r="BX52"/>
      <c r="BY52"/>
      <c r="BZ52"/>
    </row>
    <row r="53" spans="1:78" ht="12.75" customHeight="1" outlineLevel="3">
      <c r="A53" s="652"/>
      <c r="B53" s="653"/>
      <c r="C53" s="654"/>
      <c r="D53" s="493"/>
      <c r="E53" s="691"/>
      <c r="F53" s="692"/>
      <c r="G53" s="86"/>
      <c r="H53" s="651"/>
      <c r="I53" s="649"/>
      <c r="J53" s="649"/>
      <c r="K53" s="649"/>
      <c r="L53" s="650"/>
      <c r="M53" s="647"/>
      <c r="N53" s="649"/>
      <c r="O53" s="649"/>
      <c r="P53" s="649"/>
      <c r="Q53" s="650"/>
      <c r="R53" s="647"/>
      <c r="S53" s="649"/>
      <c r="T53" s="649"/>
      <c r="U53" s="649"/>
      <c r="V53" s="650"/>
      <c r="W53" s="649"/>
      <c r="X53" s="649"/>
      <c r="Y53" s="649"/>
      <c r="Z53" s="649"/>
      <c r="AA53" s="650"/>
      <c r="AB53" s="647"/>
      <c r="AC53" s="648"/>
      <c r="AD53" s="371">
        <f>'EVENTO CON 2 estaciones dobles'!AF53</f>
        <v>0</v>
      </c>
      <c r="AE53" s="493"/>
      <c r="AF53" s="646"/>
      <c r="AG53" s="645"/>
      <c r="AH53" s="372">
        <f>'EVENTO CON 2 estaciones dobles'!AJ53</f>
        <v>0</v>
      </c>
      <c r="AI53" s="493"/>
      <c r="AJ53" s="646"/>
      <c r="AK53" s="644"/>
      <c r="AL53" s="372">
        <f>'EVENTO CON 2 estaciones dobles'!AN53</f>
        <v>0</v>
      </c>
      <c r="AM53" s="643"/>
      <c r="AN53" s="644"/>
      <c r="AO53" s="86"/>
      <c r="AP53" s="493"/>
      <c r="AQ53" s="366"/>
      <c r="AR53" s="485"/>
      <c r="AS53" s="367"/>
      <c r="AT53" s="633"/>
      <c r="AU53" s="634"/>
      <c r="AV53" s="368"/>
      <c r="AW53" s="595"/>
      <c r="AY53" s="369"/>
      <c r="AZ53" s="369"/>
      <c r="BA53"/>
      <c r="BB53"/>
      <c r="BC53" s="185" t="s">
        <v>233</v>
      </c>
      <c r="BD53"/>
      <c r="BE53"/>
      <c r="BF53"/>
      <c r="BG53"/>
      <c r="BH53"/>
      <c r="BI53"/>
      <c r="BJ53"/>
      <c r="BK53"/>
      <c r="BL53"/>
      <c r="BM53"/>
      <c r="BN53"/>
      <c r="BO53"/>
      <c r="BP53"/>
      <c r="BQ53"/>
      <c r="BR53"/>
      <c r="BS53"/>
      <c r="BT53"/>
      <c r="BU53"/>
      <c r="BV53"/>
      <c r="BW53"/>
      <c r="BX53"/>
      <c r="BY53"/>
      <c r="BZ53"/>
    </row>
    <row r="54" spans="1:78" ht="12.75" customHeight="1" outlineLevel="3">
      <c r="A54" s="635">
        <v>12</v>
      </c>
      <c r="B54" s="637">
        <f>'EVENTO CON 2 estaciones dobles'!B54:B55</f>
        <v>0</v>
      </c>
      <c r="C54" s="639" t="s">
        <v>378</v>
      </c>
      <c r="D54" s="492">
        <f>'EVENTO CON 2 estaciones dobles'!E54:E55</f>
        <v>0</v>
      </c>
      <c r="E54" s="686">
        <f>'EVENTO CON 2 estaciones dobles'!G54:G55</f>
        <v>0</v>
      </c>
      <c r="F54" s="688">
        <f>'EVENTO CON 2 estaciones dobles'!H54:H55</f>
        <v>0</v>
      </c>
      <c r="G54" s="86"/>
      <c r="H54" s="641">
        <f>'EVENTO CON 2 estaciones dobles'!J54</f>
        <v>0</v>
      </c>
      <c r="I54" s="631">
        <f>'EVENTO CON 2 estaciones dobles'!K54:K55</f>
        <v>0</v>
      </c>
      <c r="J54" s="631">
        <f>'EVENTO CON 2 estaciones dobles'!L54:L55</f>
        <v>0</v>
      </c>
      <c r="K54" s="631">
        <f>'EVENTO CON 2 estaciones dobles'!M54:M55</f>
        <v>0</v>
      </c>
      <c r="L54" s="626">
        <f>'EVENTO CON 2 estaciones dobles'!N54:N55</f>
        <v>0</v>
      </c>
      <c r="M54" s="627">
        <f>'EVENTO CON 2 estaciones dobles'!O54:O55</f>
        <v>0</v>
      </c>
      <c r="N54" s="631">
        <f>'EVENTO CON 2 estaciones dobles'!P54:P55</f>
        <v>0</v>
      </c>
      <c r="O54" s="631">
        <f>'EVENTO CON 2 estaciones dobles'!Q54:Q55</f>
        <v>0</v>
      </c>
      <c r="P54" s="631">
        <f>'EVENTO CON 2 estaciones dobles'!R54:R55</f>
        <v>0</v>
      </c>
      <c r="Q54" s="626">
        <f>'EVENTO CON 2 estaciones dobles'!S54:S55</f>
        <v>0</v>
      </c>
      <c r="R54" s="627">
        <f>'EVENTO CON 2 estaciones dobles'!T54:T55</f>
        <v>0</v>
      </c>
      <c r="S54" s="631">
        <f>'EVENTO CON 2 estaciones dobles'!U54:U55</f>
        <v>0</v>
      </c>
      <c r="T54" s="631">
        <f>'EVENTO CON 2 estaciones dobles'!V54:V55</f>
        <v>0</v>
      </c>
      <c r="U54" s="631">
        <f>'EVENTO CON 2 estaciones dobles'!W54:W55</f>
        <v>0</v>
      </c>
      <c r="V54" s="626">
        <f>'EVENTO CON 2 estaciones dobles'!X54:X55</f>
        <v>0</v>
      </c>
      <c r="W54" s="631">
        <f>'EVENTO CON 2 estaciones dobles'!Y54:Y55</f>
        <v>0</v>
      </c>
      <c r="X54" s="631">
        <f>'EVENTO CON 2 estaciones dobles'!Z54:Z55</f>
        <v>0</v>
      </c>
      <c r="Y54" s="631">
        <f>'EVENTO CON 2 estaciones dobles'!AA54:AA55</f>
        <v>0</v>
      </c>
      <c r="Z54" s="631">
        <f>'EVENTO CON 2 estaciones dobles'!AB54:AB55</f>
        <v>0</v>
      </c>
      <c r="AA54" s="626">
        <f>'EVENTO CON 2 estaciones dobles'!AC54:AC55</f>
        <v>0</v>
      </c>
      <c r="AB54" s="627">
        <f>'EVENTO CON 2 estaciones dobles'!AD54:AD55</f>
        <v>0</v>
      </c>
      <c r="AC54" s="629">
        <f>'EVENTO CON 2 estaciones dobles'!AE54:AE55</f>
        <v>0</v>
      </c>
      <c r="AD54" s="371">
        <f>'EVENTO CON 2 estaciones dobles'!AF54</f>
        <v>0</v>
      </c>
      <c r="AE54" s="492">
        <f>'EVENTO CON 2 estaciones dobles'!AG54:AG55</f>
        <v>0</v>
      </c>
      <c r="AF54" s="622">
        <f>'EVENTO CON 2 estaciones dobles'!AH54:AH55</f>
        <v>0</v>
      </c>
      <c r="AG54" s="624">
        <f>'EVENTO CON 2 estaciones dobles'!AI54:AI55</f>
        <v>0</v>
      </c>
      <c r="AH54" s="372">
        <f>'EVENTO CON 2 estaciones dobles'!AJ54</f>
        <v>0</v>
      </c>
      <c r="AI54" s="492">
        <f>'EVENTO CON 2 estaciones dobles'!AK54:AK55</f>
        <v>0</v>
      </c>
      <c r="AJ54" s="622">
        <f>'EVENTO CON 2 estaciones dobles'!AL54:AL55</f>
        <v>0</v>
      </c>
      <c r="AK54" s="614">
        <f>'EVENTO CON 2 estaciones dobles'!AM54:AM55</f>
        <v>0</v>
      </c>
      <c r="AL54" s="372">
        <f>'EVENTO CON 2 estaciones dobles'!AN54</f>
        <v>0</v>
      </c>
      <c r="AM54" s="620">
        <f>'EVENTO CON 2 estaciones dobles'!AO54:AO55</f>
        <v>0</v>
      </c>
      <c r="AN54" s="614">
        <f>'EVENTO CON 2 estaciones dobles'!AP54:AP55</f>
        <v>0</v>
      </c>
      <c r="AO54" s="86"/>
      <c r="AP54" s="492">
        <f>'EVENTO CON 2 estaciones dobles'!AR54:AR55</f>
        <v>0</v>
      </c>
      <c r="AQ54" s="366"/>
      <c r="AR54" s="484">
        <f>'EVENTO CON 2 estaciones dobles'!AT54:AT55</f>
        <v>0</v>
      </c>
      <c r="AS54" s="367"/>
      <c r="AT54" s="616">
        <f>'EVENTO CON 2 estaciones dobles'!AV54:AV55</f>
        <v>0</v>
      </c>
      <c r="AU54" s="618">
        <f>'EVENTO CON 2 estaciones dobles'!AW54:AW55</f>
        <v>0</v>
      </c>
      <c r="AV54" s="368"/>
      <c r="AW54" s="595">
        <f>'EVENTO CON 2 estaciones dobles'!AY54:AY55</f>
        <v>0</v>
      </c>
      <c r="AY54" s="369"/>
      <c r="AZ54" s="369"/>
      <c r="BA54"/>
      <c r="BB54"/>
      <c r="BC54" s="185" t="s">
        <v>220</v>
      </c>
      <c r="BD54"/>
      <c r="BE54"/>
      <c r="BF54"/>
      <c r="BG54"/>
      <c r="BH54"/>
      <c r="BI54"/>
      <c r="BJ54"/>
      <c r="BK54"/>
      <c r="BL54"/>
      <c r="BM54"/>
      <c r="BN54"/>
      <c r="BO54"/>
      <c r="BP54"/>
      <c r="BQ54"/>
      <c r="BR54"/>
      <c r="BS54"/>
      <c r="BT54"/>
      <c r="BU54"/>
      <c r="BV54"/>
      <c r="BW54"/>
      <c r="BX54"/>
      <c r="BY54"/>
      <c r="BZ54"/>
    </row>
    <row r="55" spans="1:92" s="250" customFormat="1" ht="12.75" customHeight="1" outlineLevel="3">
      <c r="A55" s="652"/>
      <c r="B55" s="653"/>
      <c r="C55" s="654"/>
      <c r="D55" s="493"/>
      <c r="E55" s="691"/>
      <c r="F55" s="692"/>
      <c r="G55" s="86"/>
      <c r="H55" s="651"/>
      <c r="I55" s="649"/>
      <c r="J55" s="649"/>
      <c r="K55" s="649"/>
      <c r="L55" s="650"/>
      <c r="M55" s="647"/>
      <c r="N55" s="649"/>
      <c r="O55" s="649"/>
      <c r="P55" s="649"/>
      <c r="Q55" s="650"/>
      <c r="R55" s="647"/>
      <c r="S55" s="649"/>
      <c r="T55" s="649"/>
      <c r="U55" s="649"/>
      <c r="V55" s="650"/>
      <c r="W55" s="649"/>
      <c r="X55" s="649"/>
      <c r="Y55" s="649"/>
      <c r="Z55" s="649"/>
      <c r="AA55" s="650"/>
      <c r="AB55" s="647"/>
      <c r="AC55" s="648"/>
      <c r="AD55" s="371">
        <f>'EVENTO CON 2 estaciones dobles'!AF55</f>
        <v>0</v>
      </c>
      <c r="AE55" s="493"/>
      <c r="AF55" s="646"/>
      <c r="AG55" s="645"/>
      <c r="AH55" s="372">
        <f>'EVENTO CON 2 estaciones dobles'!AJ55</f>
        <v>0</v>
      </c>
      <c r="AI55" s="493"/>
      <c r="AJ55" s="646"/>
      <c r="AK55" s="644"/>
      <c r="AL55" s="372">
        <f>'EVENTO CON 2 estaciones dobles'!AN55</f>
        <v>0</v>
      </c>
      <c r="AM55" s="643"/>
      <c r="AN55" s="644"/>
      <c r="AO55" s="86"/>
      <c r="AP55" s="493"/>
      <c r="AQ55" s="366"/>
      <c r="AR55" s="485"/>
      <c r="AS55" s="367"/>
      <c r="AT55" s="633"/>
      <c r="AU55" s="634"/>
      <c r="AV55" s="368"/>
      <c r="AW55" s="595"/>
      <c r="AY55" s="369"/>
      <c r="AZ55" s="369"/>
      <c r="BA55" s="3"/>
      <c r="BB55" s="3"/>
      <c r="BC55" s="185" t="s">
        <v>266</v>
      </c>
      <c r="BD55" s="3"/>
      <c r="BE55" s="3"/>
      <c r="BF55" s="3"/>
      <c r="BG55" s="3"/>
      <c r="BH55" s="3"/>
      <c r="BI55" s="3"/>
      <c r="BJ55" s="3"/>
      <c r="BK55" s="3"/>
      <c r="BL55" s="3"/>
      <c r="BM55" s="3"/>
      <c r="BN55" s="3"/>
      <c r="BO55" s="3"/>
      <c r="BP55" s="3"/>
      <c r="BQ55" s="3"/>
      <c r="BR55" s="3"/>
      <c r="BS55" s="3"/>
      <c r="BT55" s="3"/>
      <c r="BU55" s="3"/>
      <c r="BV55" s="3"/>
      <c r="BW55" s="3"/>
      <c r="BX55" s="3"/>
      <c r="BY55" s="3"/>
      <c r="BZ55" s="3"/>
      <c r="CN55" s="248"/>
    </row>
    <row r="56" spans="1:95" ht="12.75" customHeight="1" outlineLevel="3">
      <c r="A56" s="635">
        <v>13</v>
      </c>
      <c r="B56" s="637">
        <f>'EVENTO CON 2 estaciones dobles'!B56:B57</f>
        <v>0</v>
      </c>
      <c r="C56" s="639" t="s">
        <v>379</v>
      </c>
      <c r="D56" s="492">
        <f>'EVENTO CON 2 estaciones dobles'!E56:E57</f>
        <v>0</v>
      </c>
      <c r="E56" s="686">
        <f>'EVENTO CON 2 estaciones dobles'!G56:G57</f>
        <v>0</v>
      </c>
      <c r="F56" s="688">
        <f>'EVENTO CON 2 estaciones dobles'!H56:H57</f>
        <v>0</v>
      </c>
      <c r="G56" s="86"/>
      <c r="H56" s="641">
        <f>'EVENTO CON 2 estaciones dobles'!J56</f>
        <v>0</v>
      </c>
      <c r="I56" s="631">
        <f>'EVENTO CON 2 estaciones dobles'!K56:K57</f>
        <v>0</v>
      </c>
      <c r="J56" s="631">
        <f>'EVENTO CON 2 estaciones dobles'!L56:L57</f>
        <v>0</v>
      </c>
      <c r="K56" s="631">
        <f>'EVENTO CON 2 estaciones dobles'!M56:M57</f>
        <v>0</v>
      </c>
      <c r="L56" s="626">
        <f>'EVENTO CON 2 estaciones dobles'!N56:N57</f>
        <v>0</v>
      </c>
      <c r="M56" s="627">
        <f>'EVENTO CON 2 estaciones dobles'!O56:O57</f>
        <v>0</v>
      </c>
      <c r="N56" s="631">
        <f>'EVENTO CON 2 estaciones dobles'!P56:P57</f>
        <v>0</v>
      </c>
      <c r="O56" s="631">
        <f>'EVENTO CON 2 estaciones dobles'!Q56:Q57</f>
        <v>0</v>
      </c>
      <c r="P56" s="631">
        <f>'EVENTO CON 2 estaciones dobles'!R56:R57</f>
        <v>0</v>
      </c>
      <c r="Q56" s="626">
        <f>'EVENTO CON 2 estaciones dobles'!S56:S57</f>
        <v>0</v>
      </c>
      <c r="R56" s="627">
        <f>'EVENTO CON 2 estaciones dobles'!T56:T57</f>
        <v>0</v>
      </c>
      <c r="S56" s="631">
        <f>'EVENTO CON 2 estaciones dobles'!U56:U57</f>
        <v>0</v>
      </c>
      <c r="T56" s="631">
        <f>'EVENTO CON 2 estaciones dobles'!V56:V57</f>
        <v>0</v>
      </c>
      <c r="U56" s="631">
        <f>'EVENTO CON 2 estaciones dobles'!W56:W57</f>
        <v>0</v>
      </c>
      <c r="V56" s="626">
        <f>'EVENTO CON 2 estaciones dobles'!X56:X57</f>
        <v>0</v>
      </c>
      <c r="W56" s="631">
        <f>'EVENTO CON 2 estaciones dobles'!Y56:Y57</f>
        <v>0</v>
      </c>
      <c r="X56" s="631">
        <f>'EVENTO CON 2 estaciones dobles'!Z56:Z57</f>
        <v>0</v>
      </c>
      <c r="Y56" s="631">
        <f>'EVENTO CON 2 estaciones dobles'!AA56:AA57</f>
        <v>0</v>
      </c>
      <c r="Z56" s="631">
        <f>'EVENTO CON 2 estaciones dobles'!AB56:AB57</f>
        <v>0</v>
      </c>
      <c r="AA56" s="626">
        <f>'EVENTO CON 2 estaciones dobles'!AC56:AC57</f>
        <v>0</v>
      </c>
      <c r="AB56" s="627">
        <f>'EVENTO CON 2 estaciones dobles'!AD56:AD57</f>
        <v>0</v>
      </c>
      <c r="AC56" s="629">
        <f>'EVENTO CON 2 estaciones dobles'!AE56:AE57</f>
        <v>0</v>
      </c>
      <c r="AD56" s="371">
        <f>'EVENTO CON 2 estaciones dobles'!AF56</f>
        <v>0</v>
      </c>
      <c r="AE56" s="492">
        <f>'EVENTO CON 2 estaciones dobles'!AG56:AG57</f>
        <v>0</v>
      </c>
      <c r="AF56" s="622">
        <f>'EVENTO CON 2 estaciones dobles'!AH56:AH57</f>
        <v>0</v>
      </c>
      <c r="AG56" s="624">
        <f>'EVENTO CON 2 estaciones dobles'!AI56:AI57</f>
        <v>0</v>
      </c>
      <c r="AH56" s="372">
        <f>'EVENTO CON 2 estaciones dobles'!AJ56</f>
        <v>0</v>
      </c>
      <c r="AI56" s="492">
        <f>'EVENTO CON 2 estaciones dobles'!AK56:AK57</f>
        <v>0</v>
      </c>
      <c r="AJ56" s="622">
        <f>'EVENTO CON 2 estaciones dobles'!AL56:AL57</f>
        <v>0</v>
      </c>
      <c r="AK56" s="614">
        <f>'EVENTO CON 2 estaciones dobles'!AM56:AM57</f>
        <v>0</v>
      </c>
      <c r="AL56" s="372">
        <f>'EVENTO CON 2 estaciones dobles'!AN56</f>
        <v>0</v>
      </c>
      <c r="AM56" s="620">
        <f>'EVENTO CON 2 estaciones dobles'!AO56:AO57</f>
        <v>0</v>
      </c>
      <c r="AN56" s="614">
        <f>'EVENTO CON 2 estaciones dobles'!AP56:AP57</f>
        <v>0</v>
      </c>
      <c r="AO56" s="86"/>
      <c r="AP56" s="492">
        <f>'EVENTO CON 2 estaciones dobles'!AR56:AR57</f>
        <v>0</v>
      </c>
      <c r="AQ56" s="366"/>
      <c r="AR56" s="484">
        <f>'EVENTO CON 2 estaciones dobles'!AT56:AT57</f>
        <v>0</v>
      </c>
      <c r="AS56" s="367"/>
      <c r="AT56" s="616">
        <f>'EVENTO CON 2 estaciones dobles'!AV56:AV57</f>
        <v>0</v>
      </c>
      <c r="AU56" s="618">
        <f>'EVENTO CON 2 estaciones dobles'!AW56:AW57</f>
        <v>0</v>
      </c>
      <c r="AV56" s="368"/>
      <c r="AW56" s="595">
        <f>'EVENTO CON 2 estaciones dobles'!AY56:AY57</f>
        <v>0</v>
      </c>
      <c r="AY56" s="369"/>
      <c r="AZ56" s="369"/>
      <c r="BA56" s="38"/>
      <c r="BB56" s="38"/>
      <c r="BC56" s="185" t="s">
        <v>207</v>
      </c>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Q56" s="370"/>
    </row>
    <row r="57" spans="1:95" ht="12.75" customHeight="1" outlineLevel="3">
      <c r="A57" s="652"/>
      <c r="B57" s="653"/>
      <c r="C57" s="654"/>
      <c r="D57" s="493"/>
      <c r="E57" s="691"/>
      <c r="F57" s="692"/>
      <c r="G57" s="86"/>
      <c r="H57" s="651"/>
      <c r="I57" s="649"/>
      <c r="J57" s="649"/>
      <c r="K57" s="649"/>
      <c r="L57" s="650"/>
      <c r="M57" s="647"/>
      <c r="N57" s="649"/>
      <c r="O57" s="649"/>
      <c r="P57" s="649"/>
      <c r="Q57" s="650"/>
      <c r="R57" s="647"/>
      <c r="S57" s="649"/>
      <c r="T57" s="649"/>
      <c r="U57" s="649"/>
      <c r="V57" s="650"/>
      <c r="W57" s="649"/>
      <c r="X57" s="649"/>
      <c r="Y57" s="649"/>
      <c r="Z57" s="649"/>
      <c r="AA57" s="650"/>
      <c r="AB57" s="647"/>
      <c r="AC57" s="648"/>
      <c r="AD57" s="371">
        <f>'EVENTO CON 2 estaciones dobles'!AF57</f>
        <v>0</v>
      </c>
      <c r="AE57" s="493"/>
      <c r="AF57" s="646"/>
      <c r="AG57" s="645"/>
      <c r="AH57" s="372">
        <f>'EVENTO CON 2 estaciones dobles'!AJ57</f>
        <v>0</v>
      </c>
      <c r="AI57" s="493"/>
      <c r="AJ57" s="646"/>
      <c r="AK57" s="644"/>
      <c r="AL57" s="372">
        <f>'EVENTO CON 2 estaciones dobles'!AN57</f>
        <v>0</v>
      </c>
      <c r="AM57" s="643"/>
      <c r="AN57" s="644"/>
      <c r="AO57" s="86"/>
      <c r="AP57" s="493"/>
      <c r="AQ57" s="366"/>
      <c r="AR57" s="485"/>
      <c r="AS57" s="367"/>
      <c r="AT57" s="633"/>
      <c r="AU57" s="634"/>
      <c r="AV57" s="368"/>
      <c r="AW57" s="595"/>
      <c r="AY57" s="369"/>
      <c r="AZ57" s="369"/>
      <c r="BA57" s="10"/>
      <c r="BB57" s="10"/>
      <c r="BC57" s="185" t="s">
        <v>200</v>
      </c>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Q57" s="370"/>
    </row>
    <row r="58" spans="1:78" ht="12.75" customHeight="1" outlineLevel="3">
      <c r="A58" s="635">
        <v>14</v>
      </c>
      <c r="B58" s="637">
        <f>'EVENTO CON 2 estaciones dobles'!B58:B59</f>
        <v>0</v>
      </c>
      <c r="C58" s="639" t="s">
        <v>380</v>
      </c>
      <c r="D58" s="492">
        <f>'EVENTO CON 2 estaciones dobles'!E58:E59</f>
        <v>0</v>
      </c>
      <c r="E58" s="686">
        <f>'EVENTO CON 2 estaciones dobles'!G58:G59</f>
        <v>0</v>
      </c>
      <c r="F58" s="688">
        <f>'EVENTO CON 2 estaciones dobles'!H58:H59</f>
        <v>0</v>
      </c>
      <c r="G58" s="86"/>
      <c r="H58" s="641">
        <f>'EVENTO CON 2 estaciones dobles'!J58</f>
        <v>0</v>
      </c>
      <c r="I58" s="631">
        <f>'EVENTO CON 2 estaciones dobles'!K58:K59</f>
        <v>0</v>
      </c>
      <c r="J58" s="631">
        <f>'EVENTO CON 2 estaciones dobles'!L58:L59</f>
        <v>0</v>
      </c>
      <c r="K58" s="631">
        <f>'EVENTO CON 2 estaciones dobles'!M58:M59</f>
        <v>0</v>
      </c>
      <c r="L58" s="626">
        <f>'EVENTO CON 2 estaciones dobles'!N58:N59</f>
        <v>0</v>
      </c>
      <c r="M58" s="627">
        <f>'EVENTO CON 2 estaciones dobles'!O58:O59</f>
        <v>0</v>
      </c>
      <c r="N58" s="631">
        <f>'EVENTO CON 2 estaciones dobles'!P58:P59</f>
        <v>0</v>
      </c>
      <c r="O58" s="631">
        <f>'EVENTO CON 2 estaciones dobles'!Q58:Q59</f>
        <v>0</v>
      </c>
      <c r="P58" s="631">
        <f>'EVENTO CON 2 estaciones dobles'!R58:R59</f>
        <v>0</v>
      </c>
      <c r="Q58" s="626">
        <f>'EVENTO CON 2 estaciones dobles'!S58:S59</f>
        <v>0</v>
      </c>
      <c r="R58" s="627">
        <f>'EVENTO CON 2 estaciones dobles'!T58:T59</f>
        <v>0</v>
      </c>
      <c r="S58" s="631">
        <f>'EVENTO CON 2 estaciones dobles'!U58:U59</f>
        <v>0</v>
      </c>
      <c r="T58" s="631">
        <f>'EVENTO CON 2 estaciones dobles'!V58:V59</f>
        <v>0</v>
      </c>
      <c r="U58" s="631">
        <f>'EVENTO CON 2 estaciones dobles'!W58:W59</f>
        <v>0</v>
      </c>
      <c r="V58" s="626">
        <f>'EVENTO CON 2 estaciones dobles'!X58:X59</f>
        <v>0</v>
      </c>
      <c r="W58" s="631">
        <f>'EVENTO CON 2 estaciones dobles'!Y58:Y59</f>
        <v>0</v>
      </c>
      <c r="X58" s="631">
        <f>'EVENTO CON 2 estaciones dobles'!Z58:Z59</f>
        <v>0</v>
      </c>
      <c r="Y58" s="631">
        <f>'EVENTO CON 2 estaciones dobles'!AA58:AA59</f>
        <v>0</v>
      </c>
      <c r="Z58" s="631">
        <f>'EVENTO CON 2 estaciones dobles'!AB58:AB59</f>
        <v>0</v>
      </c>
      <c r="AA58" s="626">
        <f>'EVENTO CON 2 estaciones dobles'!AC58:AC59</f>
        <v>0</v>
      </c>
      <c r="AB58" s="627">
        <f>'EVENTO CON 2 estaciones dobles'!AD58:AD59</f>
        <v>0</v>
      </c>
      <c r="AC58" s="629">
        <f>'EVENTO CON 2 estaciones dobles'!AE58:AE59</f>
        <v>0</v>
      </c>
      <c r="AD58" s="371">
        <f>'EVENTO CON 2 estaciones dobles'!AF58</f>
        <v>0</v>
      </c>
      <c r="AE58" s="492">
        <f>'EVENTO CON 2 estaciones dobles'!AG58:AG59</f>
        <v>0</v>
      </c>
      <c r="AF58" s="622">
        <f>'EVENTO CON 2 estaciones dobles'!AH58:AH59</f>
        <v>0</v>
      </c>
      <c r="AG58" s="624">
        <f>'EVENTO CON 2 estaciones dobles'!AI58:AI59</f>
        <v>0</v>
      </c>
      <c r="AH58" s="372">
        <f>'EVENTO CON 2 estaciones dobles'!AJ58</f>
        <v>0</v>
      </c>
      <c r="AI58" s="492">
        <f>'EVENTO CON 2 estaciones dobles'!AK58:AK59</f>
        <v>0</v>
      </c>
      <c r="AJ58" s="622">
        <f>'EVENTO CON 2 estaciones dobles'!AL58:AL59</f>
        <v>0</v>
      </c>
      <c r="AK58" s="614">
        <f>'EVENTO CON 2 estaciones dobles'!AM58:AM59</f>
        <v>0</v>
      </c>
      <c r="AL58" s="372">
        <f>'EVENTO CON 2 estaciones dobles'!AN58</f>
        <v>0</v>
      </c>
      <c r="AM58" s="620">
        <f>'EVENTO CON 2 estaciones dobles'!AO58:AO59</f>
        <v>0</v>
      </c>
      <c r="AN58" s="614">
        <f>'EVENTO CON 2 estaciones dobles'!AP58:AP59</f>
        <v>0</v>
      </c>
      <c r="AO58" s="86"/>
      <c r="AP58" s="492">
        <f>'EVENTO CON 2 estaciones dobles'!AR58:AR59</f>
        <v>0</v>
      </c>
      <c r="AQ58" s="366"/>
      <c r="AR58" s="484">
        <f>'EVENTO CON 2 estaciones dobles'!AT58:AT59</f>
        <v>0</v>
      </c>
      <c r="AS58" s="367"/>
      <c r="AT58" s="616">
        <f>'EVENTO CON 2 estaciones dobles'!AV58:AV59</f>
        <v>0</v>
      </c>
      <c r="AU58" s="618">
        <f>'EVENTO CON 2 estaciones dobles'!AW58:AW59</f>
        <v>0</v>
      </c>
      <c r="AV58" s="368"/>
      <c r="AW58" s="595">
        <f>'EVENTO CON 2 estaciones dobles'!AY58:AY59</f>
        <v>0</v>
      </c>
      <c r="AY58" s="369"/>
      <c r="AZ58" s="369"/>
      <c r="BA58"/>
      <c r="BB58"/>
      <c r="BC58" s="185" t="s">
        <v>125</v>
      </c>
      <c r="BD58"/>
      <c r="BE58"/>
      <c r="BF58"/>
      <c r="BG58"/>
      <c r="BH58"/>
      <c r="BI58"/>
      <c r="BJ58"/>
      <c r="BK58"/>
      <c r="BL58"/>
      <c r="BM58"/>
      <c r="BN58"/>
      <c r="BO58"/>
      <c r="BP58"/>
      <c r="BQ58"/>
      <c r="BR58"/>
      <c r="BS58"/>
      <c r="BT58"/>
      <c r="BU58"/>
      <c r="BV58"/>
      <c r="BW58"/>
      <c r="BX58"/>
      <c r="BY58"/>
      <c r="BZ58"/>
    </row>
    <row r="59" spans="1:95" ht="12.75" customHeight="1" outlineLevel="3">
      <c r="A59" s="652"/>
      <c r="B59" s="653"/>
      <c r="C59" s="654"/>
      <c r="D59" s="493"/>
      <c r="E59" s="691"/>
      <c r="F59" s="692"/>
      <c r="G59" s="86"/>
      <c r="H59" s="651"/>
      <c r="I59" s="649"/>
      <c r="J59" s="649"/>
      <c r="K59" s="649"/>
      <c r="L59" s="650"/>
      <c r="M59" s="647"/>
      <c r="N59" s="649"/>
      <c r="O59" s="649"/>
      <c r="P59" s="649"/>
      <c r="Q59" s="650"/>
      <c r="R59" s="647"/>
      <c r="S59" s="649"/>
      <c r="T59" s="649"/>
      <c r="U59" s="649"/>
      <c r="V59" s="650"/>
      <c r="W59" s="649"/>
      <c r="X59" s="649"/>
      <c r="Y59" s="649"/>
      <c r="Z59" s="649"/>
      <c r="AA59" s="650"/>
      <c r="AB59" s="647"/>
      <c r="AC59" s="648"/>
      <c r="AD59" s="371">
        <f>'EVENTO CON 2 estaciones dobles'!AF59</f>
        <v>0</v>
      </c>
      <c r="AE59" s="493"/>
      <c r="AF59" s="646"/>
      <c r="AG59" s="645"/>
      <c r="AH59" s="372">
        <f>'EVENTO CON 2 estaciones dobles'!AJ59</f>
        <v>0</v>
      </c>
      <c r="AI59" s="493"/>
      <c r="AJ59" s="646"/>
      <c r="AK59" s="644"/>
      <c r="AL59" s="372">
        <f>'EVENTO CON 2 estaciones dobles'!AN59</f>
        <v>0</v>
      </c>
      <c r="AM59" s="643"/>
      <c r="AN59" s="644"/>
      <c r="AO59" s="86"/>
      <c r="AP59" s="493"/>
      <c r="AQ59" s="366"/>
      <c r="AR59" s="485"/>
      <c r="AS59" s="367"/>
      <c r="AT59" s="633"/>
      <c r="AU59" s="634"/>
      <c r="AV59" s="368"/>
      <c r="AW59" s="595"/>
      <c r="AY59" s="369"/>
      <c r="AZ59" s="369"/>
      <c r="BA59"/>
      <c r="BB59"/>
      <c r="BC59" s="185" t="s">
        <v>221</v>
      </c>
      <c r="BD59"/>
      <c r="BE59"/>
      <c r="BF59"/>
      <c r="BG59"/>
      <c r="BH59"/>
      <c r="BI59"/>
      <c r="BJ59"/>
      <c r="BK59"/>
      <c r="BL59"/>
      <c r="BM59"/>
      <c r="BN59"/>
      <c r="BO59"/>
      <c r="BP59"/>
      <c r="BQ59"/>
      <c r="BR59"/>
      <c r="BS59"/>
      <c r="BT59"/>
      <c r="BU59"/>
      <c r="BV59"/>
      <c r="BW59"/>
      <c r="BX59"/>
      <c r="BY59"/>
      <c r="BZ59"/>
      <c r="CQ59" s="370"/>
    </row>
    <row r="60" spans="1:78" ht="12.75" customHeight="1" outlineLevel="3">
      <c r="A60" s="635">
        <v>15</v>
      </c>
      <c r="B60" s="637">
        <f>'EVENTO CON 2 estaciones dobles'!B60:B61</f>
        <v>0</v>
      </c>
      <c r="C60" s="639" t="s">
        <v>381</v>
      </c>
      <c r="D60" s="492">
        <f>'EVENTO CON 2 estaciones dobles'!E60:E61</f>
        <v>0</v>
      </c>
      <c r="E60" s="686">
        <f>'EVENTO CON 2 estaciones dobles'!G60:G61</f>
        <v>0</v>
      </c>
      <c r="F60" s="688">
        <f>'EVENTO CON 2 estaciones dobles'!H60:H61</f>
        <v>0</v>
      </c>
      <c r="G60" s="86"/>
      <c r="H60" s="641">
        <f>'EVENTO CON 2 estaciones dobles'!J60</f>
        <v>0</v>
      </c>
      <c r="I60" s="631">
        <f>'EVENTO CON 2 estaciones dobles'!K60:K61</f>
        <v>0</v>
      </c>
      <c r="J60" s="631">
        <f>'EVENTO CON 2 estaciones dobles'!L60:L61</f>
        <v>0</v>
      </c>
      <c r="K60" s="631">
        <f>'EVENTO CON 2 estaciones dobles'!M60:M61</f>
        <v>0</v>
      </c>
      <c r="L60" s="626">
        <f>'EVENTO CON 2 estaciones dobles'!N60:N61</f>
        <v>0</v>
      </c>
      <c r="M60" s="627">
        <f>'EVENTO CON 2 estaciones dobles'!O60:O61</f>
        <v>0</v>
      </c>
      <c r="N60" s="631">
        <f>'EVENTO CON 2 estaciones dobles'!P60:P61</f>
        <v>0</v>
      </c>
      <c r="O60" s="631">
        <f>'EVENTO CON 2 estaciones dobles'!Q60:Q61</f>
        <v>0</v>
      </c>
      <c r="P60" s="631">
        <f>'EVENTO CON 2 estaciones dobles'!R60:R61</f>
        <v>0</v>
      </c>
      <c r="Q60" s="626">
        <f>'EVENTO CON 2 estaciones dobles'!S60:S61</f>
        <v>0</v>
      </c>
      <c r="R60" s="627">
        <f>'EVENTO CON 2 estaciones dobles'!T60:T61</f>
        <v>0</v>
      </c>
      <c r="S60" s="631">
        <f>'EVENTO CON 2 estaciones dobles'!U60:U61</f>
        <v>0</v>
      </c>
      <c r="T60" s="631">
        <f>'EVENTO CON 2 estaciones dobles'!V60:V61</f>
        <v>0</v>
      </c>
      <c r="U60" s="631">
        <f>'EVENTO CON 2 estaciones dobles'!W60:W61</f>
        <v>0</v>
      </c>
      <c r="V60" s="626">
        <f>'EVENTO CON 2 estaciones dobles'!X60:X61</f>
        <v>0</v>
      </c>
      <c r="W60" s="631">
        <f>'EVENTO CON 2 estaciones dobles'!Y60:Y61</f>
        <v>0</v>
      </c>
      <c r="X60" s="631">
        <f>'EVENTO CON 2 estaciones dobles'!Z60:Z61</f>
        <v>0</v>
      </c>
      <c r="Y60" s="631">
        <f>'EVENTO CON 2 estaciones dobles'!AA60:AA61</f>
        <v>0</v>
      </c>
      <c r="Z60" s="631">
        <f>'EVENTO CON 2 estaciones dobles'!AB60:AB61</f>
        <v>0</v>
      </c>
      <c r="AA60" s="626">
        <f>'EVENTO CON 2 estaciones dobles'!AC60:AC61</f>
        <v>0</v>
      </c>
      <c r="AB60" s="627">
        <f>'EVENTO CON 2 estaciones dobles'!AD60:AD61</f>
        <v>0</v>
      </c>
      <c r="AC60" s="629">
        <f>'EVENTO CON 2 estaciones dobles'!AE60:AE61</f>
        <v>0</v>
      </c>
      <c r="AD60" s="371">
        <f>'EVENTO CON 2 estaciones dobles'!AF60</f>
        <v>0</v>
      </c>
      <c r="AE60" s="492">
        <f>'EVENTO CON 2 estaciones dobles'!AG60:AG61</f>
        <v>0</v>
      </c>
      <c r="AF60" s="622">
        <f>'EVENTO CON 2 estaciones dobles'!AH60:AH61</f>
        <v>0</v>
      </c>
      <c r="AG60" s="624">
        <f>'EVENTO CON 2 estaciones dobles'!AI60:AI61</f>
        <v>0</v>
      </c>
      <c r="AH60" s="372">
        <f>'EVENTO CON 2 estaciones dobles'!AJ60</f>
        <v>0</v>
      </c>
      <c r="AI60" s="492">
        <f>'EVENTO CON 2 estaciones dobles'!AK60:AK61</f>
        <v>0</v>
      </c>
      <c r="AJ60" s="622">
        <f>'EVENTO CON 2 estaciones dobles'!AL60:AL61</f>
        <v>0</v>
      </c>
      <c r="AK60" s="614">
        <f>'EVENTO CON 2 estaciones dobles'!AM60:AM61</f>
        <v>0</v>
      </c>
      <c r="AL60" s="372">
        <f>'EVENTO CON 2 estaciones dobles'!AN60</f>
        <v>0</v>
      </c>
      <c r="AM60" s="620">
        <f>'EVENTO CON 2 estaciones dobles'!AO60:AO61</f>
        <v>0</v>
      </c>
      <c r="AN60" s="614">
        <f>'EVENTO CON 2 estaciones dobles'!AP60:AP61</f>
        <v>0</v>
      </c>
      <c r="AO60" s="86"/>
      <c r="AP60" s="492">
        <f>'EVENTO CON 2 estaciones dobles'!AR60:AR61</f>
        <v>0</v>
      </c>
      <c r="AQ60" s="366"/>
      <c r="AR60" s="484">
        <f>'EVENTO CON 2 estaciones dobles'!AT60:AT61</f>
        <v>0</v>
      </c>
      <c r="AS60" s="367"/>
      <c r="AT60" s="616">
        <f>'EVENTO CON 2 estaciones dobles'!AV60:AV61</f>
        <v>0</v>
      </c>
      <c r="AU60" s="618">
        <f>'EVENTO CON 2 estaciones dobles'!AW60:AW61</f>
        <v>0</v>
      </c>
      <c r="AV60" s="368"/>
      <c r="AW60" s="595">
        <f>'EVENTO CON 2 estaciones dobles'!AY60:AY61</f>
        <v>0</v>
      </c>
      <c r="AY60" s="369"/>
      <c r="AZ60" s="369"/>
      <c r="BA60"/>
      <c r="BB60"/>
      <c r="BC60" s="185" t="s">
        <v>222</v>
      </c>
      <c r="BD60"/>
      <c r="BE60"/>
      <c r="BF60"/>
      <c r="BG60"/>
      <c r="BH60"/>
      <c r="BI60"/>
      <c r="BJ60"/>
      <c r="BK60"/>
      <c r="BL60"/>
      <c r="BM60"/>
      <c r="BN60"/>
      <c r="BO60"/>
      <c r="BP60"/>
      <c r="BQ60"/>
      <c r="BR60"/>
      <c r="BS60"/>
      <c r="BT60"/>
      <c r="BU60"/>
      <c r="BV60"/>
      <c r="BW60"/>
      <c r="BX60"/>
      <c r="BY60"/>
      <c r="BZ60"/>
    </row>
    <row r="61" spans="1:78" ht="12.75" customHeight="1" outlineLevel="3">
      <c r="A61" s="652"/>
      <c r="B61" s="653"/>
      <c r="C61" s="654"/>
      <c r="D61" s="493"/>
      <c r="E61" s="691"/>
      <c r="F61" s="692"/>
      <c r="G61" s="86"/>
      <c r="H61" s="651"/>
      <c r="I61" s="649"/>
      <c r="J61" s="649"/>
      <c r="K61" s="649"/>
      <c r="L61" s="650"/>
      <c r="M61" s="647"/>
      <c r="N61" s="649"/>
      <c r="O61" s="649"/>
      <c r="P61" s="649"/>
      <c r="Q61" s="650"/>
      <c r="R61" s="647"/>
      <c r="S61" s="649"/>
      <c r="T61" s="649"/>
      <c r="U61" s="649"/>
      <c r="V61" s="650"/>
      <c r="W61" s="649"/>
      <c r="X61" s="649"/>
      <c r="Y61" s="649"/>
      <c r="Z61" s="649"/>
      <c r="AA61" s="650"/>
      <c r="AB61" s="647"/>
      <c r="AC61" s="648"/>
      <c r="AD61" s="371">
        <f>'EVENTO CON 2 estaciones dobles'!AF61</f>
        <v>0</v>
      </c>
      <c r="AE61" s="493"/>
      <c r="AF61" s="646"/>
      <c r="AG61" s="645"/>
      <c r="AH61" s="372">
        <f>'EVENTO CON 2 estaciones dobles'!AJ61</f>
        <v>0</v>
      </c>
      <c r="AI61" s="493"/>
      <c r="AJ61" s="646"/>
      <c r="AK61" s="644"/>
      <c r="AL61" s="372">
        <f>'EVENTO CON 2 estaciones dobles'!AN61</f>
        <v>0</v>
      </c>
      <c r="AM61" s="643"/>
      <c r="AN61" s="644"/>
      <c r="AO61" s="86"/>
      <c r="AP61" s="493"/>
      <c r="AQ61" s="366"/>
      <c r="AR61" s="485"/>
      <c r="AS61" s="367"/>
      <c r="AT61" s="633"/>
      <c r="AU61" s="634"/>
      <c r="AV61" s="368"/>
      <c r="AW61" s="595"/>
      <c r="AY61" s="369"/>
      <c r="AZ61" s="369"/>
      <c r="BA61"/>
      <c r="BB61"/>
      <c r="BC61" s="185" t="s">
        <v>234</v>
      </c>
      <c r="BD61"/>
      <c r="BE61"/>
      <c r="BF61"/>
      <c r="BG61"/>
      <c r="BH61"/>
      <c r="BI61"/>
      <c r="BJ61"/>
      <c r="BK61"/>
      <c r="BL61"/>
      <c r="BM61"/>
      <c r="BN61"/>
      <c r="BO61"/>
      <c r="BP61"/>
      <c r="BQ61"/>
      <c r="BR61"/>
      <c r="BS61"/>
      <c r="BT61"/>
      <c r="BU61"/>
      <c r="BV61"/>
      <c r="BW61"/>
      <c r="BX61"/>
      <c r="BY61"/>
      <c r="BZ61"/>
    </row>
    <row r="62" spans="1:92" ht="12.75" customHeight="1" outlineLevel="3">
      <c r="A62" s="635">
        <v>16</v>
      </c>
      <c r="B62" s="637">
        <f>'EVENTO CON 2 estaciones dobles'!B62:B63</f>
        <v>0</v>
      </c>
      <c r="C62" s="639" t="s">
        <v>382</v>
      </c>
      <c r="D62" s="492">
        <f>'EVENTO CON 2 estaciones dobles'!E62:E63</f>
        <v>0</v>
      </c>
      <c r="E62" s="686">
        <f>'EVENTO CON 2 estaciones dobles'!G62:G63</f>
        <v>0</v>
      </c>
      <c r="F62" s="688">
        <f>'EVENTO CON 2 estaciones dobles'!H62:H63</f>
        <v>0</v>
      </c>
      <c r="G62" s="86"/>
      <c r="H62" s="641">
        <f>'EVENTO CON 2 estaciones dobles'!J62</f>
        <v>0</v>
      </c>
      <c r="I62" s="631">
        <f>'EVENTO CON 2 estaciones dobles'!K62:K63</f>
        <v>0</v>
      </c>
      <c r="J62" s="631">
        <f>'EVENTO CON 2 estaciones dobles'!L62:L63</f>
        <v>0</v>
      </c>
      <c r="K62" s="631">
        <f>'EVENTO CON 2 estaciones dobles'!M62:M63</f>
        <v>0</v>
      </c>
      <c r="L62" s="626">
        <f>'EVENTO CON 2 estaciones dobles'!N62:N63</f>
        <v>0</v>
      </c>
      <c r="M62" s="627">
        <f>'EVENTO CON 2 estaciones dobles'!O62:O63</f>
        <v>0</v>
      </c>
      <c r="N62" s="631">
        <f>'EVENTO CON 2 estaciones dobles'!P62:P63</f>
        <v>0</v>
      </c>
      <c r="O62" s="631">
        <f>'EVENTO CON 2 estaciones dobles'!Q62:Q63</f>
        <v>0</v>
      </c>
      <c r="P62" s="631">
        <f>'EVENTO CON 2 estaciones dobles'!R62:R63</f>
        <v>0</v>
      </c>
      <c r="Q62" s="626">
        <f>'EVENTO CON 2 estaciones dobles'!S62:S63</f>
        <v>0</v>
      </c>
      <c r="R62" s="627">
        <f>'EVENTO CON 2 estaciones dobles'!T62:T63</f>
        <v>0</v>
      </c>
      <c r="S62" s="631">
        <f>'EVENTO CON 2 estaciones dobles'!U62:U63</f>
        <v>0</v>
      </c>
      <c r="T62" s="631">
        <f>'EVENTO CON 2 estaciones dobles'!V62:V63</f>
        <v>0</v>
      </c>
      <c r="U62" s="631">
        <f>'EVENTO CON 2 estaciones dobles'!W62:W63</f>
        <v>0</v>
      </c>
      <c r="V62" s="626">
        <f>'EVENTO CON 2 estaciones dobles'!X62:X63</f>
        <v>0</v>
      </c>
      <c r="W62" s="631">
        <f>'EVENTO CON 2 estaciones dobles'!Y62:Y63</f>
        <v>0</v>
      </c>
      <c r="X62" s="631">
        <f>'EVENTO CON 2 estaciones dobles'!Z62:Z63</f>
        <v>0</v>
      </c>
      <c r="Y62" s="631">
        <f>'EVENTO CON 2 estaciones dobles'!AA62:AA63</f>
        <v>0</v>
      </c>
      <c r="Z62" s="631">
        <f>'EVENTO CON 2 estaciones dobles'!AB62:AB63</f>
        <v>0</v>
      </c>
      <c r="AA62" s="626">
        <f>'EVENTO CON 2 estaciones dobles'!AC62:AC63</f>
        <v>0</v>
      </c>
      <c r="AB62" s="627">
        <f>'EVENTO CON 2 estaciones dobles'!AD62:AD63</f>
        <v>0</v>
      </c>
      <c r="AC62" s="629">
        <f>'EVENTO CON 2 estaciones dobles'!AE62:AE63</f>
        <v>0</v>
      </c>
      <c r="AD62" s="371">
        <f>'EVENTO CON 2 estaciones dobles'!AF62</f>
        <v>0</v>
      </c>
      <c r="AE62" s="492">
        <f>'EVENTO CON 2 estaciones dobles'!AG62:AG63</f>
        <v>0</v>
      </c>
      <c r="AF62" s="622">
        <f>'EVENTO CON 2 estaciones dobles'!AH62:AH63</f>
        <v>0</v>
      </c>
      <c r="AG62" s="624">
        <f>'EVENTO CON 2 estaciones dobles'!AI62:AI63</f>
        <v>0</v>
      </c>
      <c r="AH62" s="372">
        <f>'EVENTO CON 2 estaciones dobles'!AJ62</f>
        <v>0</v>
      </c>
      <c r="AI62" s="492">
        <f>'EVENTO CON 2 estaciones dobles'!AK62:AK63</f>
        <v>0</v>
      </c>
      <c r="AJ62" s="622">
        <f>'EVENTO CON 2 estaciones dobles'!AL62:AL63</f>
        <v>0</v>
      </c>
      <c r="AK62" s="614">
        <f>'EVENTO CON 2 estaciones dobles'!AM62:AM63</f>
        <v>0</v>
      </c>
      <c r="AL62" s="372">
        <f>'EVENTO CON 2 estaciones dobles'!AN62</f>
        <v>0</v>
      </c>
      <c r="AM62" s="620">
        <f>'EVENTO CON 2 estaciones dobles'!AO62:AO63</f>
        <v>0</v>
      </c>
      <c r="AN62" s="614">
        <f>'EVENTO CON 2 estaciones dobles'!AP62:AP63</f>
        <v>0</v>
      </c>
      <c r="AO62" s="86"/>
      <c r="AP62" s="492">
        <f>'EVENTO CON 2 estaciones dobles'!AR62:AR63</f>
        <v>0</v>
      </c>
      <c r="AQ62" s="366"/>
      <c r="AR62" s="484">
        <f>'EVENTO CON 2 estaciones dobles'!AT62:AT63</f>
        <v>0</v>
      </c>
      <c r="AS62" s="367"/>
      <c r="AT62" s="616">
        <f>'EVENTO CON 2 estaciones dobles'!AV62:AV63</f>
        <v>0</v>
      </c>
      <c r="AU62" s="618">
        <f>'EVENTO CON 2 estaciones dobles'!AW62:AW63</f>
        <v>0</v>
      </c>
      <c r="AV62" s="368"/>
      <c r="AW62" s="595">
        <f>'EVENTO CON 2 estaciones dobles'!AY62:AY63</f>
        <v>0</v>
      </c>
      <c r="AY62" s="369"/>
      <c r="AZ62" s="369"/>
      <c r="BA62"/>
      <c r="BB62"/>
      <c r="BC62" t="s">
        <v>223</v>
      </c>
      <c r="BD62"/>
      <c r="BE62"/>
      <c r="BF62"/>
      <c r="BG62"/>
      <c r="BH62"/>
      <c r="BI62"/>
      <c r="BJ62"/>
      <c r="BK62"/>
      <c r="BL62"/>
      <c r="BM62"/>
      <c r="BN62"/>
      <c r="BO62"/>
      <c r="BP62"/>
      <c r="BQ62"/>
      <c r="BR62"/>
      <c r="BS62"/>
      <c r="BT62"/>
      <c r="BU62"/>
      <c r="BV62"/>
      <c r="BW62"/>
      <c r="BX62"/>
      <c r="BY62"/>
      <c r="BZ62"/>
      <c r="CN62" s="370"/>
    </row>
    <row r="63" spans="1:78" ht="12.75" customHeight="1" outlineLevel="3">
      <c r="A63" s="652"/>
      <c r="B63" s="653"/>
      <c r="C63" s="654"/>
      <c r="D63" s="493"/>
      <c r="E63" s="691"/>
      <c r="F63" s="692"/>
      <c r="G63" s="86"/>
      <c r="H63" s="651"/>
      <c r="I63" s="649"/>
      <c r="J63" s="649"/>
      <c r="K63" s="649"/>
      <c r="L63" s="650"/>
      <c r="M63" s="647"/>
      <c r="N63" s="649"/>
      <c r="O63" s="649"/>
      <c r="P63" s="649"/>
      <c r="Q63" s="650"/>
      <c r="R63" s="647"/>
      <c r="S63" s="649"/>
      <c r="T63" s="649"/>
      <c r="U63" s="649"/>
      <c r="V63" s="650"/>
      <c r="W63" s="649"/>
      <c r="X63" s="649"/>
      <c r="Y63" s="649"/>
      <c r="Z63" s="649"/>
      <c r="AA63" s="650"/>
      <c r="AB63" s="647"/>
      <c r="AC63" s="648"/>
      <c r="AD63" s="371">
        <f>'EVENTO CON 2 estaciones dobles'!AF63</f>
        <v>0</v>
      </c>
      <c r="AE63" s="493"/>
      <c r="AF63" s="646"/>
      <c r="AG63" s="645"/>
      <c r="AH63" s="372">
        <f>'EVENTO CON 2 estaciones dobles'!AJ63</f>
        <v>0</v>
      </c>
      <c r="AI63" s="493"/>
      <c r="AJ63" s="646"/>
      <c r="AK63" s="644"/>
      <c r="AL63" s="372">
        <f>'EVENTO CON 2 estaciones dobles'!AN63</f>
        <v>0</v>
      </c>
      <c r="AM63" s="643"/>
      <c r="AN63" s="644"/>
      <c r="AO63" s="86"/>
      <c r="AP63" s="493"/>
      <c r="AQ63" s="366"/>
      <c r="AR63" s="485"/>
      <c r="AS63" s="367"/>
      <c r="AT63" s="633"/>
      <c r="AU63" s="634"/>
      <c r="AV63" s="368"/>
      <c r="AW63" s="595"/>
      <c r="AY63" s="369"/>
      <c r="AZ63" s="369"/>
      <c r="BA63" s="10"/>
      <c r="BB63" s="10"/>
      <c r="BC63" s="185" t="s">
        <v>235</v>
      </c>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95" ht="12.75" customHeight="1" outlineLevel="3">
      <c r="A64" s="635">
        <v>17</v>
      </c>
      <c r="B64" s="637">
        <f>'EVENTO CON 2 estaciones dobles'!B64:B65</f>
        <v>0</v>
      </c>
      <c r="C64" s="639" t="s">
        <v>383</v>
      </c>
      <c r="D64" s="492">
        <f>'EVENTO CON 2 estaciones dobles'!E64:E65</f>
        <v>0</v>
      </c>
      <c r="E64" s="686">
        <f>'EVENTO CON 2 estaciones dobles'!G64:G65</f>
        <v>0</v>
      </c>
      <c r="F64" s="688">
        <f>'EVENTO CON 2 estaciones dobles'!H64:H65</f>
        <v>0</v>
      </c>
      <c r="G64" s="86"/>
      <c r="H64" s="641">
        <f>'EVENTO CON 2 estaciones dobles'!J64</f>
        <v>0</v>
      </c>
      <c r="I64" s="631">
        <f>'EVENTO CON 2 estaciones dobles'!K64:K65</f>
        <v>0</v>
      </c>
      <c r="J64" s="631">
        <f>'EVENTO CON 2 estaciones dobles'!L64:L65</f>
        <v>0</v>
      </c>
      <c r="K64" s="631">
        <f>'EVENTO CON 2 estaciones dobles'!M64:M65</f>
        <v>0</v>
      </c>
      <c r="L64" s="626">
        <f>'EVENTO CON 2 estaciones dobles'!N64:N65</f>
        <v>0</v>
      </c>
      <c r="M64" s="627">
        <f>'EVENTO CON 2 estaciones dobles'!O64:O65</f>
        <v>0</v>
      </c>
      <c r="N64" s="631">
        <f>'EVENTO CON 2 estaciones dobles'!P64:P65</f>
        <v>0</v>
      </c>
      <c r="O64" s="631">
        <f>'EVENTO CON 2 estaciones dobles'!Q64:Q65</f>
        <v>0</v>
      </c>
      <c r="P64" s="631">
        <f>'EVENTO CON 2 estaciones dobles'!R64:R65</f>
        <v>0</v>
      </c>
      <c r="Q64" s="626">
        <f>'EVENTO CON 2 estaciones dobles'!S64:S65</f>
        <v>0</v>
      </c>
      <c r="R64" s="627">
        <f>'EVENTO CON 2 estaciones dobles'!T64:T65</f>
        <v>0</v>
      </c>
      <c r="S64" s="631">
        <f>'EVENTO CON 2 estaciones dobles'!U64:U65</f>
        <v>0</v>
      </c>
      <c r="T64" s="631">
        <f>'EVENTO CON 2 estaciones dobles'!V64:V65</f>
        <v>0</v>
      </c>
      <c r="U64" s="631">
        <f>'EVENTO CON 2 estaciones dobles'!W64:W65</f>
        <v>0</v>
      </c>
      <c r="V64" s="626">
        <f>'EVENTO CON 2 estaciones dobles'!X64:X65</f>
        <v>0</v>
      </c>
      <c r="W64" s="631">
        <f>'EVENTO CON 2 estaciones dobles'!Y64:Y65</f>
        <v>0</v>
      </c>
      <c r="X64" s="631">
        <f>'EVENTO CON 2 estaciones dobles'!Z64:Z65</f>
        <v>0</v>
      </c>
      <c r="Y64" s="631">
        <f>'EVENTO CON 2 estaciones dobles'!AA64:AA65</f>
        <v>0</v>
      </c>
      <c r="Z64" s="631">
        <f>'EVENTO CON 2 estaciones dobles'!AB64:AB65</f>
        <v>0</v>
      </c>
      <c r="AA64" s="626">
        <f>'EVENTO CON 2 estaciones dobles'!AC64:AC65</f>
        <v>0</v>
      </c>
      <c r="AB64" s="627">
        <f>'EVENTO CON 2 estaciones dobles'!AD64:AD65</f>
        <v>0</v>
      </c>
      <c r="AC64" s="629">
        <f>'EVENTO CON 2 estaciones dobles'!AE64:AE65</f>
        <v>0</v>
      </c>
      <c r="AD64" s="371">
        <f>'EVENTO CON 2 estaciones dobles'!AF64</f>
        <v>0</v>
      </c>
      <c r="AE64" s="492">
        <f>'EVENTO CON 2 estaciones dobles'!AG64:AG65</f>
        <v>0</v>
      </c>
      <c r="AF64" s="622">
        <f>'EVENTO CON 2 estaciones dobles'!AH64:AH65</f>
        <v>0</v>
      </c>
      <c r="AG64" s="624">
        <f>'EVENTO CON 2 estaciones dobles'!AI64:AI65</f>
        <v>0</v>
      </c>
      <c r="AH64" s="372">
        <f>'EVENTO CON 2 estaciones dobles'!AJ64</f>
        <v>0</v>
      </c>
      <c r="AI64" s="492">
        <f>'EVENTO CON 2 estaciones dobles'!AK64:AK65</f>
        <v>0</v>
      </c>
      <c r="AJ64" s="622">
        <f>'EVENTO CON 2 estaciones dobles'!AL64:AL65</f>
        <v>0</v>
      </c>
      <c r="AK64" s="614">
        <f>'EVENTO CON 2 estaciones dobles'!AM64:AM65</f>
        <v>0</v>
      </c>
      <c r="AL64" s="372">
        <f>'EVENTO CON 2 estaciones dobles'!AN64</f>
        <v>0</v>
      </c>
      <c r="AM64" s="620">
        <f>'EVENTO CON 2 estaciones dobles'!AO64:AO65</f>
        <v>0</v>
      </c>
      <c r="AN64" s="614">
        <f>'EVENTO CON 2 estaciones dobles'!AP64:AP65</f>
        <v>0</v>
      </c>
      <c r="AO64" s="86"/>
      <c r="AP64" s="492">
        <f>'EVENTO CON 2 estaciones dobles'!AR64:AR65</f>
        <v>0</v>
      </c>
      <c r="AQ64" s="366"/>
      <c r="AR64" s="484">
        <f>'EVENTO CON 2 estaciones dobles'!AT64:AT65</f>
        <v>0</v>
      </c>
      <c r="AS64" s="367"/>
      <c r="AT64" s="616">
        <f>'EVENTO CON 2 estaciones dobles'!AV64:AV65</f>
        <v>0</v>
      </c>
      <c r="AU64" s="618">
        <f>'EVENTO CON 2 estaciones dobles'!AW64:AW65</f>
        <v>0</v>
      </c>
      <c r="AV64" s="368"/>
      <c r="AW64" s="595">
        <f>'EVENTO CON 2 estaciones dobles'!AY64:AY65</f>
        <v>0</v>
      </c>
      <c r="AY64" s="369"/>
      <c r="AZ64" s="369"/>
      <c r="BA64"/>
      <c r="BB64"/>
      <c r="BC64" s="185" t="s">
        <v>224</v>
      </c>
      <c r="BD64"/>
      <c r="BE64"/>
      <c r="BF64"/>
      <c r="BG64"/>
      <c r="BH64"/>
      <c r="BI64"/>
      <c r="BJ64"/>
      <c r="BK64"/>
      <c r="BL64"/>
      <c r="BM64"/>
      <c r="BN64"/>
      <c r="BO64"/>
      <c r="BP64"/>
      <c r="BQ64"/>
      <c r="BR64"/>
      <c r="BS64"/>
      <c r="BT64"/>
      <c r="BU64"/>
      <c r="BV64"/>
      <c r="BW64"/>
      <c r="BX64"/>
      <c r="BY64"/>
      <c r="BZ64"/>
      <c r="CQ64" s="370"/>
    </row>
    <row r="65" spans="1:95" ht="12.75" customHeight="1" outlineLevel="3">
      <c r="A65" s="652"/>
      <c r="B65" s="653"/>
      <c r="C65" s="654"/>
      <c r="D65" s="493"/>
      <c r="E65" s="691"/>
      <c r="F65" s="692"/>
      <c r="G65" s="86"/>
      <c r="H65" s="651"/>
      <c r="I65" s="649"/>
      <c r="J65" s="649"/>
      <c r="K65" s="649"/>
      <c r="L65" s="650"/>
      <c r="M65" s="647"/>
      <c r="N65" s="649"/>
      <c r="O65" s="649"/>
      <c r="P65" s="649"/>
      <c r="Q65" s="650"/>
      <c r="R65" s="647"/>
      <c r="S65" s="649"/>
      <c r="T65" s="649"/>
      <c r="U65" s="649"/>
      <c r="V65" s="650"/>
      <c r="W65" s="649"/>
      <c r="X65" s="649"/>
      <c r="Y65" s="649"/>
      <c r="Z65" s="649"/>
      <c r="AA65" s="650"/>
      <c r="AB65" s="647"/>
      <c r="AC65" s="648"/>
      <c r="AD65" s="371">
        <f>'EVENTO CON 2 estaciones dobles'!AF65</f>
        <v>0</v>
      </c>
      <c r="AE65" s="493"/>
      <c r="AF65" s="646"/>
      <c r="AG65" s="645"/>
      <c r="AH65" s="372">
        <f>'EVENTO CON 2 estaciones dobles'!AJ65</f>
        <v>0</v>
      </c>
      <c r="AI65" s="493"/>
      <c r="AJ65" s="646"/>
      <c r="AK65" s="644"/>
      <c r="AL65" s="372">
        <f>'EVENTO CON 2 estaciones dobles'!AN65</f>
        <v>0</v>
      </c>
      <c r="AM65" s="643"/>
      <c r="AN65" s="644"/>
      <c r="AO65" s="86"/>
      <c r="AP65" s="493"/>
      <c r="AQ65" s="366"/>
      <c r="AR65" s="485"/>
      <c r="AS65" s="367"/>
      <c r="AT65" s="633"/>
      <c r="AU65" s="634"/>
      <c r="AV65" s="368"/>
      <c r="AW65" s="595"/>
      <c r="AY65" s="369"/>
      <c r="AZ65" s="369"/>
      <c r="BA65"/>
      <c r="BB65"/>
      <c r="BC65" s="185" t="s">
        <v>225</v>
      </c>
      <c r="BD65"/>
      <c r="BE65"/>
      <c r="BF65"/>
      <c r="BG65"/>
      <c r="BH65"/>
      <c r="BI65"/>
      <c r="BJ65"/>
      <c r="BK65"/>
      <c r="BL65"/>
      <c r="BM65"/>
      <c r="BN65"/>
      <c r="BO65"/>
      <c r="BP65"/>
      <c r="BQ65"/>
      <c r="BR65"/>
      <c r="BS65"/>
      <c r="BT65"/>
      <c r="BU65"/>
      <c r="BV65"/>
      <c r="BW65"/>
      <c r="BX65"/>
      <c r="BY65"/>
      <c r="BZ65"/>
      <c r="CQ65" s="370"/>
    </row>
    <row r="66" spans="1:78" ht="12.75" customHeight="1" outlineLevel="3">
      <c r="A66" s="635">
        <v>18</v>
      </c>
      <c r="B66" s="637">
        <f>'EVENTO CON 2 estaciones dobles'!B66:B67</f>
        <v>0</v>
      </c>
      <c r="C66" s="639" t="s">
        <v>384</v>
      </c>
      <c r="D66" s="492">
        <f>'EVENTO CON 2 estaciones dobles'!E66:E67</f>
        <v>0</v>
      </c>
      <c r="E66" s="686">
        <f>'EVENTO CON 2 estaciones dobles'!G66:G67</f>
        <v>0</v>
      </c>
      <c r="F66" s="688">
        <f>'EVENTO CON 2 estaciones dobles'!H66:H67</f>
        <v>0</v>
      </c>
      <c r="G66" s="86"/>
      <c r="H66" s="641">
        <f>'EVENTO CON 2 estaciones dobles'!J66</f>
        <v>0</v>
      </c>
      <c r="I66" s="631">
        <f>'EVENTO CON 2 estaciones dobles'!K66:K67</f>
        <v>0</v>
      </c>
      <c r="J66" s="631">
        <f>'EVENTO CON 2 estaciones dobles'!L66:L67</f>
        <v>0</v>
      </c>
      <c r="K66" s="631">
        <f>'EVENTO CON 2 estaciones dobles'!M66:M67</f>
        <v>0</v>
      </c>
      <c r="L66" s="626">
        <f>'EVENTO CON 2 estaciones dobles'!N66:N67</f>
        <v>0</v>
      </c>
      <c r="M66" s="627">
        <f>'EVENTO CON 2 estaciones dobles'!O66:O67</f>
        <v>0</v>
      </c>
      <c r="N66" s="631">
        <f>'EVENTO CON 2 estaciones dobles'!P66:P67</f>
        <v>0</v>
      </c>
      <c r="O66" s="631">
        <f>'EVENTO CON 2 estaciones dobles'!Q66:Q67</f>
        <v>0</v>
      </c>
      <c r="P66" s="631">
        <f>'EVENTO CON 2 estaciones dobles'!R66:R67</f>
        <v>0</v>
      </c>
      <c r="Q66" s="626">
        <f>'EVENTO CON 2 estaciones dobles'!S66:S67</f>
        <v>0</v>
      </c>
      <c r="R66" s="627">
        <f>'EVENTO CON 2 estaciones dobles'!T66:T67</f>
        <v>0</v>
      </c>
      <c r="S66" s="631">
        <f>'EVENTO CON 2 estaciones dobles'!U66:U67</f>
        <v>0</v>
      </c>
      <c r="T66" s="631">
        <f>'EVENTO CON 2 estaciones dobles'!V66:V67</f>
        <v>0</v>
      </c>
      <c r="U66" s="631">
        <f>'EVENTO CON 2 estaciones dobles'!W66:W67</f>
        <v>0</v>
      </c>
      <c r="V66" s="626">
        <f>'EVENTO CON 2 estaciones dobles'!X66:X67</f>
        <v>0</v>
      </c>
      <c r="W66" s="631">
        <f>'EVENTO CON 2 estaciones dobles'!Y66:Y67</f>
        <v>0</v>
      </c>
      <c r="X66" s="631">
        <f>'EVENTO CON 2 estaciones dobles'!Z66:Z67</f>
        <v>0</v>
      </c>
      <c r="Y66" s="631">
        <f>'EVENTO CON 2 estaciones dobles'!AA66:AA67</f>
        <v>0</v>
      </c>
      <c r="Z66" s="631">
        <f>'EVENTO CON 2 estaciones dobles'!AB66:AB67</f>
        <v>0</v>
      </c>
      <c r="AA66" s="626">
        <f>'EVENTO CON 2 estaciones dobles'!AC66:AC67</f>
        <v>0</v>
      </c>
      <c r="AB66" s="627">
        <f>'EVENTO CON 2 estaciones dobles'!AD66:AD67</f>
        <v>0</v>
      </c>
      <c r="AC66" s="629">
        <f>'EVENTO CON 2 estaciones dobles'!AE66:AE67</f>
        <v>0</v>
      </c>
      <c r="AD66" s="371">
        <f>'EVENTO CON 2 estaciones dobles'!AF66</f>
        <v>0</v>
      </c>
      <c r="AE66" s="492">
        <f>'EVENTO CON 2 estaciones dobles'!AG66:AG67</f>
        <v>0</v>
      </c>
      <c r="AF66" s="622">
        <f>'EVENTO CON 2 estaciones dobles'!AH66:AH67</f>
        <v>0</v>
      </c>
      <c r="AG66" s="624">
        <f>'EVENTO CON 2 estaciones dobles'!AI66:AI67</f>
        <v>0</v>
      </c>
      <c r="AH66" s="372">
        <f>'EVENTO CON 2 estaciones dobles'!AJ66</f>
        <v>0</v>
      </c>
      <c r="AI66" s="492">
        <f>'EVENTO CON 2 estaciones dobles'!AK66:AK67</f>
        <v>0</v>
      </c>
      <c r="AJ66" s="622">
        <f>'EVENTO CON 2 estaciones dobles'!AL66:AL67</f>
        <v>0</v>
      </c>
      <c r="AK66" s="614">
        <f>'EVENTO CON 2 estaciones dobles'!AM66:AM67</f>
        <v>0</v>
      </c>
      <c r="AL66" s="372">
        <f>'EVENTO CON 2 estaciones dobles'!AN66</f>
        <v>0</v>
      </c>
      <c r="AM66" s="620">
        <f>'EVENTO CON 2 estaciones dobles'!AO66:AO67</f>
        <v>0</v>
      </c>
      <c r="AN66" s="614">
        <f>'EVENTO CON 2 estaciones dobles'!AP66:AP67</f>
        <v>0</v>
      </c>
      <c r="AO66" s="86"/>
      <c r="AP66" s="492">
        <f>'EVENTO CON 2 estaciones dobles'!AR66:AR67</f>
        <v>0</v>
      </c>
      <c r="AQ66" s="366"/>
      <c r="AR66" s="484">
        <f>'EVENTO CON 2 estaciones dobles'!AT66:AT67</f>
        <v>0</v>
      </c>
      <c r="AS66" s="367"/>
      <c r="AT66" s="616">
        <f>'EVENTO CON 2 estaciones dobles'!AV66:AV67</f>
        <v>0</v>
      </c>
      <c r="AU66" s="618">
        <f>'EVENTO CON 2 estaciones dobles'!AW66:AW67</f>
        <v>0</v>
      </c>
      <c r="AV66" s="368"/>
      <c r="AW66" s="595">
        <f>'EVENTO CON 2 estaciones dobles'!AY66:AY67</f>
        <v>0</v>
      </c>
      <c r="AY66" s="369"/>
      <c r="AZ66" s="369"/>
      <c r="BA66"/>
      <c r="BB66"/>
      <c r="BC66" s="185" t="s">
        <v>116</v>
      </c>
      <c r="BD66"/>
      <c r="BE66"/>
      <c r="BF66"/>
      <c r="BG66"/>
      <c r="BH66"/>
      <c r="BI66"/>
      <c r="BJ66"/>
      <c r="BK66"/>
      <c r="BL66"/>
      <c r="BM66"/>
      <c r="BN66"/>
      <c r="BO66"/>
      <c r="BP66"/>
      <c r="BQ66"/>
      <c r="BR66"/>
      <c r="BS66"/>
      <c r="BT66"/>
      <c r="BU66"/>
      <c r="BV66"/>
      <c r="BW66"/>
      <c r="BX66"/>
      <c r="BY66"/>
      <c r="BZ66"/>
    </row>
    <row r="67" spans="1:78" ht="12.75" customHeight="1" outlineLevel="3">
      <c r="A67" s="652"/>
      <c r="B67" s="653"/>
      <c r="C67" s="654"/>
      <c r="D67" s="493"/>
      <c r="E67" s="691"/>
      <c r="F67" s="692"/>
      <c r="G67" s="86"/>
      <c r="H67" s="651"/>
      <c r="I67" s="649"/>
      <c r="J67" s="649"/>
      <c r="K67" s="649"/>
      <c r="L67" s="650"/>
      <c r="M67" s="647"/>
      <c r="N67" s="649"/>
      <c r="O67" s="649"/>
      <c r="P67" s="649"/>
      <c r="Q67" s="650"/>
      <c r="R67" s="647"/>
      <c r="S67" s="649"/>
      <c r="T67" s="649"/>
      <c r="U67" s="649"/>
      <c r="V67" s="650"/>
      <c r="W67" s="649"/>
      <c r="X67" s="649"/>
      <c r="Y67" s="649"/>
      <c r="Z67" s="649"/>
      <c r="AA67" s="650"/>
      <c r="AB67" s="647"/>
      <c r="AC67" s="648"/>
      <c r="AD67" s="371">
        <f>'EVENTO CON 2 estaciones dobles'!AF67</f>
        <v>0</v>
      </c>
      <c r="AE67" s="493"/>
      <c r="AF67" s="646"/>
      <c r="AG67" s="645"/>
      <c r="AH67" s="372">
        <f>'EVENTO CON 2 estaciones dobles'!AJ67</f>
        <v>0</v>
      </c>
      <c r="AI67" s="493"/>
      <c r="AJ67" s="646"/>
      <c r="AK67" s="644"/>
      <c r="AL67" s="372">
        <f>'EVENTO CON 2 estaciones dobles'!AN67</f>
        <v>0</v>
      </c>
      <c r="AM67" s="643"/>
      <c r="AN67" s="644"/>
      <c r="AO67" s="86"/>
      <c r="AP67" s="493"/>
      <c r="AQ67" s="366"/>
      <c r="AR67" s="485"/>
      <c r="AS67" s="367"/>
      <c r="AT67" s="633"/>
      <c r="AU67" s="634"/>
      <c r="AV67" s="368"/>
      <c r="AW67" s="595"/>
      <c r="AY67" s="369"/>
      <c r="AZ67" s="369"/>
      <c r="BA67"/>
      <c r="BB67"/>
      <c r="BC67" s="185" t="s">
        <v>226</v>
      </c>
      <c r="BD67"/>
      <c r="BE67"/>
      <c r="BF67"/>
      <c r="BG67"/>
      <c r="BH67"/>
      <c r="BI67"/>
      <c r="BJ67"/>
      <c r="BK67"/>
      <c r="BL67"/>
      <c r="BM67"/>
      <c r="BN67"/>
      <c r="BO67"/>
      <c r="BP67"/>
      <c r="BQ67"/>
      <c r="BR67"/>
      <c r="BS67"/>
      <c r="BT67"/>
      <c r="BU67"/>
      <c r="BV67"/>
      <c r="BW67"/>
      <c r="BX67"/>
      <c r="BY67"/>
      <c r="BZ67"/>
    </row>
    <row r="68" spans="1:78" ht="12.75" customHeight="1" outlineLevel="3">
      <c r="A68" s="635">
        <v>19</v>
      </c>
      <c r="B68" s="637">
        <f>'EVENTO CON 2 estaciones dobles'!B68:B69</f>
        <v>0</v>
      </c>
      <c r="C68" s="639" t="s">
        <v>385</v>
      </c>
      <c r="D68" s="492">
        <f>'EVENTO CON 2 estaciones dobles'!E68:E69</f>
        <v>0</v>
      </c>
      <c r="E68" s="686">
        <f>'EVENTO CON 2 estaciones dobles'!G68:G69</f>
        <v>0</v>
      </c>
      <c r="F68" s="688">
        <f>'EVENTO CON 2 estaciones dobles'!H68:H69</f>
        <v>0</v>
      </c>
      <c r="G68" s="86"/>
      <c r="H68" s="641">
        <f>'EVENTO CON 2 estaciones dobles'!J68</f>
        <v>0</v>
      </c>
      <c r="I68" s="631">
        <f>'EVENTO CON 2 estaciones dobles'!K68:K69</f>
        <v>0</v>
      </c>
      <c r="J68" s="631">
        <f>'EVENTO CON 2 estaciones dobles'!L68:L69</f>
        <v>0</v>
      </c>
      <c r="K68" s="631">
        <f>'EVENTO CON 2 estaciones dobles'!M68:M69</f>
        <v>0</v>
      </c>
      <c r="L68" s="626">
        <f>'EVENTO CON 2 estaciones dobles'!N68:N69</f>
        <v>0</v>
      </c>
      <c r="M68" s="627">
        <f>'EVENTO CON 2 estaciones dobles'!O68:O69</f>
        <v>0</v>
      </c>
      <c r="N68" s="631">
        <f>'EVENTO CON 2 estaciones dobles'!P68:P69</f>
        <v>0</v>
      </c>
      <c r="O68" s="631">
        <f>'EVENTO CON 2 estaciones dobles'!Q68:Q69</f>
        <v>0</v>
      </c>
      <c r="P68" s="631">
        <f>'EVENTO CON 2 estaciones dobles'!R68:R69</f>
        <v>0</v>
      </c>
      <c r="Q68" s="626">
        <f>'EVENTO CON 2 estaciones dobles'!S68:S69</f>
        <v>0</v>
      </c>
      <c r="R68" s="627">
        <f>'EVENTO CON 2 estaciones dobles'!T68:T69</f>
        <v>0</v>
      </c>
      <c r="S68" s="631">
        <f>'EVENTO CON 2 estaciones dobles'!U68:U69</f>
        <v>0</v>
      </c>
      <c r="T68" s="631">
        <f>'EVENTO CON 2 estaciones dobles'!V68:V69</f>
        <v>0</v>
      </c>
      <c r="U68" s="631">
        <f>'EVENTO CON 2 estaciones dobles'!W68:W69</f>
        <v>0</v>
      </c>
      <c r="V68" s="626">
        <f>'EVENTO CON 2 estaciones dobles'!X68:X69</f>
        <v>0</v>
      </c>
      <c r="W68" s="631">
        <f>'EVENTO CON 2 estaciones dobles'!Y68:Y69</f>
        <v>0</v>
      </c>
      <c r="X68" s="631">
        <f>'EVENTO CON 2 estaciones dobles'!Z68:Z69</f>
        <v>0</v>
      </c>
      <c r="Y68" s="631">
        <f>'EVENTO CON 2 estaciones dobles'!AA68:AA69</f>
        <v>0</v>
      </c>
      <c r="Z68" s="631">
        <f>'EVENTO CON 2 estaciones dobles'!AB68:AB69</f>
        <v>0</v>
      </c>
      <c r="AA68" s="626">
        <f>'EVENTO CON 2 estaciones dobles'!AC68:AC69</f>
        <v>0</v>
      </c>
      <c r="AB68" s="627">
        <f>'EVENTO CON 2 estaciones dobles'!AD68:AD69</f>
        <v>0</v>
      </c>
      <c r="AC68" s="629">
        <f>'EVENTO CON 2 estaciones dobles'!AE68:AE69</f>
        <v>0</v>
      </c>
      <c r="AD68" s="371">
        <f>'EVENTO CON 2 estaciones dobles'!AF68</f>
        <v>0</v>
      </c>
      <c r="AE68" s="492">
        <f>'EVENTO CON 2 estaciones dobles'!AG68:AG69</f>
        <v>0</v>
      </c>
      <c r="AF68" s="622">
        <f>'EVENTO CON 2 estaciones dobles'!AH68:AH69</f>
        <v>0</v>
      </c>
      <c r="AG68" s="624">
        <f>'EVENTO CON 2 estaciones dobles'!AI68:AI69</f>
        <v>0</v>
      </c>
      <c r="AH68" s="372">
        <f>'EVENTO CON 2 estaciones dobles'!AJ68</f>
        <v>0</v>
      </c>
      <c r="AI68" s="492">
        <f>'EVENTO CON 2 estaciones dobles'!AK68:AK69</f>
        <v>0</v>
      </c>
      <c r="AJ68" s="622">
        <f>'EVENTO CON 2 estaciones dobles'!AL68:AL69</f>
        <v>0</v>
      </c>
      <c r="AK68" s="614">
        <f>'EVENTO CON 2 estaciones dobles'!AM68:AM69</f>
        <v>0</v>
      </c>
      <c r="AL68" s="372">
        <f>'EVENTO CON 2 estaciones dobles'!AN68</f>
        <v>0</v>
      </c>
      <c r="AM68" s="620">
        <f>'EVENTO CON 2 estaciones dobles'!AO68:AO69</f>
        <v>0</v>
      </c>
      <c r="AN68" s="614">
        <f>'EVENTO CON 2 estaciones dobles'!AP68:AP69</f>
        <v>0</v>
      </c>
      <c r="AO68" s="86"/>
      <c r="AP68" s="492">
        <f>'EVENTO CON 2 estaciones dobles'!AR68:AR69</f>
        <v>0</v>
      </c>
      <c r="AQ68" s="366"/>
      <c r="AR68" s="484">
        <f>'EVENTO CON 2 estaciones dobles'!AT68:AT69</f>
        <v>0</v>
      </c>
      <c r="AS68" s="367"/>
      <c r="AT68" s="616">
        <f>'EVENTO CON 2 estaciones dobles'!AV68:AV69</f>
        <v>0</v>
      </c>
      <c r="AU68" s="618">
        <f>'EVENTO CON 2 estaciones dobles'!AW68:AW69</f>
        <v>0</v>
      </c>
      <c r="AV68" s="368"/>
      <c r="AW68" s="595">
        <f>'EVENTO CON 2 estaciones dobles'!AY68:AY69</f>
        <v>0</v>
      </c>
      <c r="AY68" s="369"/>
      <c r="AZ68" s="369"/>
      <c r="BA68"/>
      <c r="BB68"/>
      <c r="BC68" s="185" t="s">
        <v>143</v>
      </c>
      <c r="BD68"/>
      <c r="BE68"/>
      <c r="BF68"/>
      <c r="BG68"/>
      <c r="BH68"/>
      <c r="BI68"/>
      <c r="BJ68"/>
      <c r="BK68"/>
      <c r="BL68"/>
      <c r="BM68"/>
      <c r="BN68"/>
      <c r="BO68"/>
      <c r="BP68"/>
      <c r="BQ68"/>
      <c r="BR68"/>
      <c r="BS68"/>
      <c r="BT68"/>
      <c r="BU68"/>
      <c r="BV68"/>
      <c r="BW68"/>
      <c r="BX68"/>
      <c r="BY68"/>
      <c r="BZ68"/>
    </row>
    <row r="69" spans="1:78" ht="12.75" customHeight="1" outlineLevel="3">
      <c r="A69" s="652"/>
      <c r="B69" s="653"/>
      <c r="C69" s="654"/>
      <c r="D69" s="493"/>
      <c r="E69" s="691"/>
      <c r="F69" s="692"/>
      <c r="G69" s="86"/>
      <c r="H69" s="651"/>
      <c r="I69" s="649"/>
      <c r="J69" s="649"/>
      <c r="K69" s="649"/>
      <c r="L69" s="650"/>
      <c r="M69" s="647"/>
      <c r="N69" s="649"/>
      <c r="O69" s="649"/>
      <c r="P69" s="649"/>
      <c r="Q69" s="650"/>
      <c r="R69" s="647"/>
      <c r="S69" s="649"/>
      <c r="T69" s="649"/>
      <c r="U69" s="649"/>
      <c r="V69" s="650"/>
      <c r="W69" s="649"/>
      <c r="X69" s="649"/>
      <c r="Y69" s="649"/>
      <c r="Z69" s="649"/>
      <c r="AA69" s="650"/>
      <c r="AB69" s="647"/>
      <c r="AC69" s="648"/>
      <c r="AD69" s="371">
        <f>'EVENTO CON 2 estaciones dobles'!AF69</f>
        <v>0</v>
      </c>
      <c r="AE69" s="493"/>
      <c r="AF69" s="646"/>
      <c r="AG69" s="645"/>
      <c r="AH69" s="372">
        <f>'EVENTO CON 2 estaciones dobles'!AJ69</f>
        <v>0</v>
      </c>
      <c r="AI69" s="493"/>
      <c r="AJ69" s="646"/>
      <c r="AK69" s="644"/>
      <c r="AL69" s="372">
        <f>'EVENTO CON 2 estaciones dobles'!AN69</f>
        <v>0</v>
      </c>
      <c r="AM69" s="643"/>
      <c r="AN69" s="644"/>
      <c r="AO69" s="86"/>
      <c r="AP69" s="493"/>
      <c r="AQ69" s="366"/>
      <c r="AR69" s="485"/>
      <c r="AS69" s="367"/>
      <c r="AT69" s="633"/>
      <c r="AU69" s="634"/>
      <c r="AV69" s="368"/>
      <c r="AW69" s="595"/>
      <c r="AY69" s="369"/>
      <c r="AZ69" s="369"/>
      <c r="BA69"/>
      <c r="BB69"/>
      <c r="BC69" s="185" t="s">
        <v>163</v>
      </c>
      <c r="BD69"/>
      <c r="BE69"/>
      <c r="BF69"/>
      <c r="BG69"/>
      <c r="BH69"/>
      <c r="BI69"/>
      <c r="BJ69"/>
      <c r="BK69"/>
      <c r="BL69"/>
      <c r="BM69"/>
      <c r="BN69"/>
      <c r="BO69"/>
      <c r="BP69"/>
      <c r="BQ69"/>
      <c r="BR69"/>
      <c r="BS69"/>
      <c r="BT69"/>
      <c r="BU69"/>
      <c r="BV69"/>
      <c r="BW69"/>
      <c r="BX69"/>
      <c r="BY69"/>
      <c r="BZ69"/>
    </row>
    <row r="70" spans="1:78" ht="12.75" customHeight="1" outlineLevel="3">
      <c r="A70" s="635">
        <v>20</v>
      </c>
      <c r="B70" s="637">
        <f>'EVENTO CON 2 estaciones dobles'!B70:B71</f>
        <v>0</v>
      </c>
      <c r="C70" s="639" t="s">
        <v>386</v>
      </c>
      <c r="D70" s="492">
        <f>'EVENTO CON 2 estaciones dobles'!E70:E71</f>
        <v>0</v>
      </c>
      <c r="E70" s="686">
        <f>'EVENTO CON 2 estaciones dobles'!G70:G71</f>
        <v>0</v>
      </c>
      <c r="F70" s="688">
        <f>'EVENTO CON 2 estaciones dobles'!H70:H71</f>
        <v>0</v>
      </c>
      <c r="G70" s="86"/>
      <c r="H70" s="641">
        <f>'EVENTO CON 2 estaciones dobles'!J70</f>
        <v>0</v>
      </c>
      <c r="I70" s="631">
        <f>'EVENTO CON 2 estaciones dobles'!K70:K71</f>
        <v>0</v>
      </c>
      <c r="J70" s="631">
        <f>'EVENTO CON 2 estaciones dobles'!L70:L71</f>
        <v>0</v>
      </c>
      <c r="K70" s="631">
        <f>'EVENTO CON 2 estaciones dobles'!M70:M71</f>
        <v>0</v>
      </c>
      <c r="L70" s="626">
        <f>'EVENTO CON 2 estaciones dobles'!N70:N71</f>
        <v>0</v>
      </c>
      <c r="M70" s="627">
        <f>'EVENTO CON 2 estaciones dobles'!O70:O71</f>
        <v>0</v>
      </c>
      <c r="N70" s="631">
        <f>'EVENTO CON 2 estaciones dobles'!P70:P71</f>
        <v>0</v>
      </c>
      <c r="O70" s="631">
        <f>'EVENTO CON 2 estaciones dobles'!Q70:Q71</f>
        <v>0</v>
      </c>
      <c r="P70" s="631">
        <f>'EVENTO CON 2 estaciones dobles'!R70:R71</f>
        <v>0</v>
      </c>
      <c r="Q70" s="626">
        <f>'EVENTO CON 2 estaciones dobles'!S70:S71</f>
        <v>0</v>
      </c>
      <c r="R70" s="627">
        <f>'EVENTO CON 2 estaciones dobles'!T70:T71</f>
        <v>0</v>
      </c>
      <c r="S70" s="631">
        <f>'EVENTO CON 2 estaciones dobles'!U70:U71</f>
        <v>0</v>
      </c>
      <c r="T70" s="631">
        <f>'EVENTO CON 2 estaciones dobles'!V70:V71</f>
        <v>0</v>
      </c>
      <c r="U70" s="631">
        <f>'EVENTO CON 2 estaciones dobles'!W70:W71</f>
        <v>0</v>
      </c>
      <c r="V70" s="626">
        <f>'EVENTO CON 2 estaciones dobles'!X70:X71</f>
        <v>0</v>
      </c>
      <c r="W70" s="631">
        <f>'EVENTO CON 2 estaciones dobles'!Y70:Y71</f>
        <v>0</v>
      </c>
      <c r="X70" s="631">
        <f>'EVENTO CON 2 estaciones dobles'!Z70:Z71</f>
        <v>0</v>
      </c>
      <c r="Y70" s="631">
        <f>'EVENTO CON 2 estaciones dobles'!AA70:AA71</f>
        <v>0</v>
      </c>
      <c r="Z70" s="631">
        <f>'EVENTO CON 2 estaciones dobles'!AB70:AB71</f>
        <v>0</v>
      </c>
      <c r="AA70" s="626">
        <f>'EVENTO CON 2 estaciones dobles'!AC70:AC71</f>
        <v>0</v>
      </c>
      <c r="AB70" s="627">
        <f>'EVENTO CON 2 estaciones dobles'!AD70:AD71</f>
        <v>0</v>
      </c>
      <c r="AC70" s="629">
        <f>'EVENTO CON 2 estaciones dobles'!AE70:AE71</f>
        <v>0</v>
      </c>
      <c r="AD70" s="371">
        <f>'EVENTO CON 2 estaciones dobles'!AF70</f>
        <v>0</v>
      </c>
      <c r="AE70" s="492">
        <f>'EVENTO CON 2 estaciones dobles'!AG70:AG71</f>
        <v>0</v>
      </c>
      <c r="AF70" s="622">
        <f>'EVENTO CON 2 estaciones dobles'!AH70:AH71</f>
        <v>0</v>
      </c>
      <c r="AG70" s="624">
        <f>'EVENTO CON 2 estaciones dobles'!AI70:AI71</f>
        <v>0</v>
      </c>
      <c r="AH70" s="372">
        <f>'EVENTO CON 2 estaciones dobles'!AJ70</f>
        <v>0</v>
      </c>
      <c r="AI70" s="492">
        <f>'EVENTO CON 2 estaciones dobles'!AK70:AK71</f>
        <v>0</v>
      </c>
      <c r="AJ70" s="622">
        <f>'EVENTO CON 2 estaciones dobles'!AL70:AL71</f>
        <v>0</v>
      </c>
      <c r="AK70" s="614">
        <f>'EVENTO CON 2 estaciones dobles'!AM70:AM71</f>
        <v>0</v>
      </c>
      <c r="AL70" s="372">
        <f>'EVENTO CON 2 estaciones dobles'!AN70</f>
        <v>0</v>
      </c>
      <c r="AM70" s="620">
        <f>'EVENTO CON 2 estaciones dobles'!AO70:AO71</f>
        <v>0</v>
      </c>
      <c r="AN70" s="614">
        <f>'EVENTO CON 2 estaciones dobles'!AP70:AP71</f>
        <v>0</v>
      </c>
      <c r="AO70" s="86"/>
      <c r="AP70" s="492">
        <f>'EVENTO CON 2 estaciones dobles'!AR70:AR71</f>
        <v>0</v>
      </c>
      <c r="AQ70" s="366"/>
      <c r="AR70" s="484">
        <f>'EVENTO CON 2 estaciones dobles'!AT70:AT71</f>
        <v>0</v>
      </c>
      <c r="AS70" s="367"/>
      <c r="AT70" s="616">
        <f>'EVENTO CON 2 estaciones dobles'!AV70:AV71</f>
        <v>0</v>
      </c>
      <c r="AU70" s="618">
        <f>'EVENTO CON 2 estaciones dobles'!AW70:AW71</f>
        <v>0</v>
      </c>
      <c r="AV70" s="368"/>
      <c r="AW70" s="595">
        <f>'EVENTO CON 2 estaciones dobles'!AY70:AY71</f>
        <v>0</v>
      </c>
      <c r="AY70" s="369"/>
      <c r="AZ70" s="369"/>
      <c r="BA70"/>
      <c r="BB70"/>
      <c r="BC70" s="185" t="s">
        <v>236</v>
      </c>
      <c r="BD70"/>
      <c r="BE70"/>
      <c r="BF70"/>
      <c r="BG70"/>
      <c r="BH70"/>
      <c r="BI70"/>
      <c r="BJ70"/>
      <c r="BK70"/>
      <c r="BL70"/>
      <c r="BM70"/>
      <c r="BN70"/>
      <c r="BO70"/>
      <c r="BP70"/>
      <c r="BQ70"/>
      <c r="BR70"/>
      <c r="BS70"/>
      <c r="BT70"/>
      <c r="BU70"/>
      <c r="BV70"/>
      <c r="BW70"/>
      <c r="BX70"/>
      <c r="BY70"/>
      <c r="BZ70"/>
    </row>
    <row r="71" spans="1:78" ht="12.75" customHeight="1" outlineLevel="3">
      <c r="A71" s="652"/>
      <c r="B71" s="653"/>
      <c r="C71" s="654"/>
      <c r="D71" s="493"/>
      <c r="E71" s="691"/>
      <c r="F71" s="692"/>
      <c r="G71" s="86"/>
      <c r="H71" s="651"/>
      <c r="I71" s="649"/>
      <c r="J71" s="649"/>
      <c r="K71" s="649"/>
      <c r="L71" s="650"/>
      <c r="M71" s="647"/>
      <c r="N71" s="649"/>
      <c r="O71" s="649"/>
      <c r="P71" s="649"/>
      <c r="Q71" s="650"/>
      <c r="R71" s="647"/>
      <c r="S71" s="649"/>
      <c r="T71" s="649"/>
      <c r="U71" s="649"/>
      <c r="V71" s="650"/>
      <c r="W71" s="649"/>
      <c r="X71" s="649"/>
      <c r="Y71" s="649"/>
      <c r="Z71" s="649"/>
      <c r="AA71" s="650"/>
      <c r="AB71" s="647"/>
      <c r="AC71" s="648"/>
      <c r="AD71" s="371">
        <f>'EVENTO CON 2 estaciones dobles'!AF71</f>
        <v>0</v>
      </c>
      <c r="AE71" s="493"/>
      <c r="AF71" s="646"/>
      <c r="AG71" s="645"/>
      <c r="AH71" s="372">
        <f>'EVENTO CON 2 estaciones dobles'!AJ71</f>
        <v>0</v>
      </c>
      <c r="AI71" s="493"/>
      <c r="AJ71" s="646"/>
      <c r="AK71" s="644"/>
      <c r="AL71" s="372">
        <f>'EVENTO CON 2 estaciones dobles'!AN71</f>
        <v>0</v>
      </c>
      <c r="AM71" s="643"/>
      <c r="AN71" s="644"/>
      <c r="AO71" s="86"/>
      <c r="AP71" s="493"/>
      <c r="AQ71" s="366"/>
      <c r="AR71" s="485"/>
      <c r="AS71" s="367"/>
      <c r="AT71" s="633"/>
      <c r="AU71" s="634"/>
      <c r="AV71" s="368"/>
      <c r="AW71" s="595"/>
      <c r="AY71" s="369"/>
      <c r="AZ71" s="369"/>
      <c r="BA71"/>
      <c r="BB71"/>
      <c r="BC71" s="185" t="s">
        <v>237</v>
      </c>
      <c r="BD71"/>
      <c r="BE71"/>
      <c r="BF71"/>
      <c r="BG71"/>
      <c r="BH71"/>
      <c r="BI71"/>
      <c r="BJ71"/>
      <c r="BK71"/>
      <c r="BL71"/>
      <c r="BM71"/>
      <c r="BN71"/>
      <c r="BO71"/>
      <c r="BP71"/>
      <c r="BQ71"/>
      <c r="BR71"/>
      <c r="BS71"/>
      <c r="BT71"/>
      <c r="BU71"/>
      <c r="BV71"/>
      <c r="BW71"/>
      <c r="BX71"/>
      <c r="BY71"/>
      <c r="BZ71"/>
    </row>
    <row r="72" spans="1:78" ht="12.75" customHeight="1" outlineLevel="3">
      <c r="A72" s="635">
        <v>21</v>
      </c>
      <c r="B72" s="637">
        <f>'EVENTO CON 2 estaciones dobles'!B72:B73</f>
        <v>0</v>
      </c>
      <c r="C72" s="639" t="s">
        <v>387</v>
      </c>
      <c r="D72" s="492">
        <f>'EVENTO CON 2 estaciones dobles'!E72:E73</f>
        <v>0</v>
      </c>
      <c r="E72" s="686">
        <f>'EVENTO CON 2 estaciones dobles'!G72:G73</f>
        <v>0</v>
      </c>
      <c r="F72" s="688">
        <f>'EVENTO CON 2 estaciones dobles'!H72:H73</f>
        <v>0</v>
      </c>
      <c r="G72" s="86"/>
      <c r="H72" s="641">
        <f>'EVENTO CON 2 estaciones dobles'!J72</f>
        <v>0</v>
      </c>
      <c r="I72" s="631">
        <f>'EVENTO CON 2 estaciones dobles'!K72:K73</f>
        <v>0</v>
      </c>
      <c r="J72" s="631">
        <f>'EVENTO CON 2 estaciones dobles'!L72:L73</f>
        <v>0</v>
      </c>
      <c r="K72" s="631">
        <f>'EVENTO CON 2 estaciones dobles'!M72:M73</f>
        <v>0</v>
      </c>
      <c r="L72" s="626">
        <f>'EVENTO CON 2 estaciones dobles'!N72:N73</f>
        <v>0</v>
      </c>
      <c r="M72" s="627">
        <f>'EVENTO CON 2 estaciones dobles'!O72:O73</f>
        <v>0</v>
      </c>
      <c r="N72" s="631">
        <f>'EVENTO CON 2 estaciones dobles'!P72:P73</f>
        <v>0</v>
      </c>
      <c r="O72" s="631">
        <f>'EVENTO CON 2 estaciones dobles'!Q72:Q73</f>
        <v>0</v>
      </c>
      <c r="P72" s="631">
        <f>'EVENTO CON 2 estaciones dobles'!R72:R73</f>
        <v>0</v>
      </c>
      <c r="Q72" s="626">
        <f>'EVENTO CON 2 estaciones dobles'!S72:S73</f>
        <v>0</v>
      </c>
      <c r="R72" s="627">
        <f>'EVENTO CON 2 estaciones dobles'!T72:T73</f>
        <v>0</v>
      </c>
      <c r="S72" s="631">
        <f>'EVENTO CON 2 estaciones dobles'!U72:U73</f>
        <v>0</v>
      </c>
      <c r="T72" s="631">
        <f>'EVENTO CON 2 estaciones dobles'!V72:V73</f>
        <v>0</v>
      </c>
      <c r="U72" s="631">
        <f>'EVENTO CON 2 estaciones dobles'!W72:W73</f>
        <v>0</v>
      </c>
      <c r="V72" s="626">
        <f>'EVENTO CON 2 estaciones dobles'!X72:X73</f>
        <v>0</v>
      </c>
      <c r="W72" s="631">
        <f>'EVENTO CON 2 estaciones dobles'!Y72:Y73</f>
        <v>0</v>
      </c>
      <c r="X72" s="631">
        <f>'EVENTO CON 2 estaciones dobles'!Z72:Z73</f>
        <v>0</v>
      </c>
      <c r="Y72" s="631">
        <f>'EVENTO CON 2 estaciones dobles'!AA72:AA73</f>
        <v>0</v>
      </c>
      <c r="Z72" s="631">
        <f>'EVENTO CON 2 estaciones dobles'!AB72:AB73</f>
        <v>0</v>
      </c>
      <c r="AA72" s="626">
        <f>'EVENTO CON 2 estaciones dobles'!AC72:AC73</f>
        <v>0</v>
      </c>
      <c r="AB72" s="627">
        <f>'EVENTO CON 2 estaciones dobles'!AD72:AD73</f>
        <v>0</v>
      </c>
      <c r="AC72" s="629">
        <f>'EVENTO CON 2 estaciones dobles'!AE72:AE73</f>
        <v>0</v>
      </c>
      <c r="AD72" s="371">
        <f>'EVENTO CON 2 estaciones dobles'!AF72</f>
        <v>0</v>
      </c>
      <c r="AE72" s="492">
        <f>'EVENTO CON 2 estaciones dobles'!AG72:AG73</f>
        <v>0</v>
      </c>
      <c r="AF72" s="622">
        <f>'EVENTO CON 2 estaciones dobles'!AH72:AH73</f>
        <v>0</v>
      </c>
      <c r="AG72" s="624">
        <f>'EVENTO CON 2 estaciones dobles'!AI72:AI73</f>
        <v>0</v>
      </c>
      <c r="AH72" s="372">
        <f>'EVENTO CON 2 estaciones dobles'!AJ72</f>
        <v>0</v>
      </c>
      <c r="AI72" s="492">
        <f>'EVENTO CON 2 estaciones dobles'!AK72:AK73</f>
        <v>0</v>
      </c>
      <c r="AJ72" s="622">
        <f>'EVENTO CON 2 estaciones dobles'!AL72:AL73</f>
        <v>0</v>
      </c>
      <c r="AK72" s="614">
        <f>'EVENTO CON 2 estaciones dobles'!AM72:AM73</f>
        <v>0</v>
      </c>
      <c r="AL72" s="372">
        <f>'EVENTO CON 2 estaciones dobles'!AN72</f>
        <v>0</v>
      </c>
      <c r="AM72" s="620">
        <f>'EVENTO CON 2 estaciones dobles'!AO72:AO73</f>
        <v>0</v>
      </c>
      <c r="AN72" s="614">
        <f>'EVENTO CON 2 estaciones dobles'!AP72:AP73</f>
        <v>0</v>
      </c>
      <c r="AO72" s="86"/>
      <c r="AP72" s="492">
        <f>'EVENTO CON 2 estaciones dobles'!AR72:AR73</f>
        <v>0</v>
      </c>
      <c r="AQ72" s="366"/>
      <c r="AR72" s="484">
        <f>'EVENTO CON 2 estaciones dobles'!AT72:AT73</f>
        <v>0</v>
      </c>
      <c r="AS72" s="367"/>
      <c r="AT72" s="616">
        <f>'EVENTO CON 2 estaciones dobles'!AV72:AV73</f>
        <v>0</v>
      </c>
      <c r="AU72" s="618">
        <f>'EVENTO CON 2 estaciones dobles'!AW72:AW73</f>
        <v>0</v>
      </c>
      <c r="AV72" s="368"/>
      <c r="AW72" s="595">
        <f>'EVENTO CON 2 estaciones dobles'!AY72:AY73</f>
        <v>0</v>
      </c>
      <c r="AY72" s="369"/>
      <c r="AZ72" s="369"/>
      <c r="BA72"/>
      <c r="BB72"/>
      <c r="BC72" s="185" t="s">
        <v>238</v>
      </c>
      <c r="BD72"/>
      <c r="BE72"/>
      <c r="BF72"/>
      <c r="BG72"/>
      <c r="BH72"/>
      <c r="BI72"/>
      <c r="BJ72"/>
      <c r="BK72"/>
      <c r="BL72"/>
      <c r="BM72"/>
      <c r="BN72"/>
      <c r="BO72"/>
      <c r="BP72"/>
      <c r="BQ72"/>
      <c r="BR72"/>
      <c r="BS72"/>
      <c r="BT72"/>
      <c r="BU72"/>
      <c r="BV72"/>
      <c r="BW72"/>
      <c r="BX72"/>
      <c r="BY72"/>
      <c r="BZ72"/>
    </row>
    <row r="73" spans="1:78" ht="12.75" customHeight="1" outlineLevel="3">
      <c r="A73" s="652"/>
      <c r="B73" s="653"/>
      <c r="C73" s="654"/>
      <c r="D73" s="493"/>
      <c r="E73" s="691"/>
      <c r="F73" s="692"/>
      <c r="G73" s="86"/>
      <c r="H73" s="651"/>
      <c r="I73" s="649"/>
      <c r="J73" s="649"/>
      <c r="K73" s="649"/>
      <c r="L73" s="650"/>
      <c r="M73" s="647"/>
      <c r="N73" s="649"/>
      <c r="O73" s="649"/>
      <c r="P73" s="649"/>
      <c r="Q73" s="650"/>
      <c r="R73" s="647"/>
      <c r="S73" s="649"/>
      <c r="T73" s="649"/>
      <c r="U73" s="649"/>
      <c r="V73" s="650"/>
      <c r="W73" s="649"/>
      <c r="X73" s="649"/>
      <c r="Y73" s="649"/>
      <c r="Z73" s="649"/>
      <c r="AA73" s="650"/>
      <c r="AB73" s="647"/>
      <c r="AC73" s="648"/>
      <c r="AD73" s="371">
        <f>'EVENTO CON 2 estaciones dobles'!AF73</f>
        <v>0</v>
      </c>
      <c r="AE73" s="493"/>
      <c r="AF73" s="646"/>
      <c r="AG73" s="645"/>
      <c r="AH73" s="372">
        <f>'EVENTO CON 2 estaciones dobles'!AJ73</f>
        <v>0</v>
      </c>
      <c r="AI73" s="493"/>
      <c r="AJ73" s="646"/>
      <c r="AK73" s="644"/>
      <c r="AL73" s="372">
        <f>'EVENTO CON 2 estaciones dobles'!AN73</f>
        <v>0</v>
      </c>
      <c r="AM73" s="643"/>
      <c r="AN73" s="644"/>
      <c r="AO73" s="86"/>
      <c r="AP73" s="493"/>
      <c r="AQ73" s="366"/>
      <c r="AR73" s="485"/>
      <c r="AS73" s="367"/>
      <c r="AT73" s="633"/>
      <c r="AU73" s="634"/>
      <c r="AV73" s="368"/>
      <c r="AW73" s="595"/>
      <c r="AY73" s="369"/>
      <c r="AZ73" s="369"/>
      <c r="BA73"/>
      <c r="BB73"/>
      <c r="BC73" s="185" t="s">
        <v>117</v>
      </c>
      <c r="BD73"/>
      <c r="BE73"/>
      <c r="BF73"/>
      <c r="BG73"/>
      <c r="BH73"/>
      <c r="BI73"/>
      <c r="BJ73"/>
      <c r="BK73"/>
      <c r="BL73"/>
      <c r="BM73"/>
      <c r="BN73"/>
      <c r="BO73"/>
      <c r="BP73"/>
      <c r="BQ73"/>
      <c r="BR73"/>
      <c r="BS73"/>
      <c r="BT73"/>
      <c r="BU73"/>
      <c r="BV73"/>
      <c r="BW73"/>
      <c r="BX73"/>
      <c r="BY73"/>
      <c r="BZ73"/>
    </row>
    <row r="74" spans="1:78" ht="12.75" customHeight="1" outlineLevel="3">
      <c r="A74" s="635">
        <v>22</v>
      </c>
      <c r="B74" s="637">
        <f>'EVENTO CON 2 estaciones dobles'!B74:B75</f>
        <v>0</v>
      </c>
      <c r="C74" s="639" t="s">
        <v>388</v>
      </c>
      <c r="D74" s="492">
        <f>'EVENTO CON 2 estaciones dobles'!E74:E75</f>
        <v>0</v>
      </c>
      <c r="E74" s="686">
        <f>'EVENTO CON 2 estaciones dobles'!G74:G75</f>
        <v>0</v>
      </c>
      <c r="F74" s="688">
        <f>'EVENTO CON 2 estaciones dobles'!H74:H75</f>
        <v>0</v>
      </c>
      <c r="G74" s="86"/>
      <c r="H74" s="641">
        <f>'EVENTO CON 2 estaciones dobles'!J74</f>
        <v>0</v>
      </c>
      <c r="I74" s="631">
        <f>'EVENTO CON 2 estaciones dobles'!K74:K75</f>
        <v>0</v>
      </c>
      <c r="J74" s="631">
        <f>'EVENTO CON 2 estaciones dobles'!L74:L75</f>
        <v>0</v>
      </c>
      <c r="K74" s="631">
        <f>'EVENTO CON 2 estaciones dobles'!M74:M75</f>
        <v>0</v>
      </c>
      <c r="L74" s="626">
        <f>'EVENTO CON 2 estaciones dobles'!N74:N75</f>
        <v>0</v>
      </c>
      <c r="M74" s="627">
        <f>'EVENTO CON 2 estaciones dobles'!O74:O75</f>
        <v>0</v>
      </c>
      <c r="N74" s="631">
        <f>'EVENTO CON 2 estaciones dobles'!P74:P75</f>
        <v>0</v>
      </c>
      <c r="O74" s="631">
        <f>'EVENTO CON 2 estaciones dobles'!Q74:Q75</f>
        <v>0</v>
      </c>
      <c r="P74" s="631">
        <f>'EVENTO CON 2 estaciones dobles'!R74:R75</f>
        <v>0</v>
      </c>
      <c r="Q74" s="626">
        <f>'EVENTO CON 2 estaciones dobles'!S74:S75</f>
        <v>0</v>
      </c>
      <c r="R74" s="627">
        <f>'EVENTO CON 2 estaciones dobles'!T74:T75</f>
        <v>0</v>
      </c>
      <c r="S74" s="631">
        <f>'EVENTO CON 2 estaciones dobles'!U74:U75</f>
        <v>0</v>
      </c>
      <c r="T74" s="631">
        <f>'EVENTO CON 2 estaciones dobles'!V74:V75</f>
        <v>0</v>
      </c>
      <c r="U74" s="631">
        <f>'EVENTO CON 2 estaciones dobles'!W74:W75</f>
        <v>0</v>
      </c>
      <c r="V74" s="626">
        <f>'EVENTO CON 2 estaciones dobles'!X74:X75</f>
        <v>0</v>
      </c>
      <c r="W74" s="631">
        <f>'EVENTO CON 2 estaciones dobles'!Y74:Y75</f>
        <v>0</v>
      </c>
      <c r="X74" s="631">
        <f>'EVENTO CON 2 estaciones dobles'!Z74:Z75</f>
        <v>0</v>
      </c>
      <c r="Y74" s="631">
        <f>'EVENTO CON 2 estaciones dobles'!AA74:AA75</f>
        <v>0</v>
      </c>
      <c r="Z74" s="631">
        <f>'EVENTO CON 2 estaciones dobles'!AB74:AB75</f>
        <v>0</v>
      </c>
      <c r="AA74" s="626">
        <f>'EVENTO CON 2 estaciones dobles'!AC74:AC75</f>
        <v>0</v>
      </c>
      <c r="AB74" s="627">
        <f>'EVENTO CON 2 estaciones dobles'!AD74:AD75</f>
        <v>0</v>
      </c>
      <c r="AC74" s="629">
        <f>'EVENTO CON 2 estaciones dobles'!AE74:AE75</f>
        <v>0</v>
      </c>
      <c r="AD74" s="371">
        <f>'EVENTO CON 2 estaciones dobles'!AF74</f>
        <v>0</v>
      </c>
      <c r="AE74" s="492">
        <f>'EVENTO CON 2 estaciones dobles'!AG74:AG75</f>
        <v>0</v>
      </c>
      <c r="AF74" s="622">
        <f>'EVENTO CON 2 estaciones dobles'!AH74:AH75</f>
        <v>0</v>
      </c>
      <c r="AG74" s="624">
        <f>'EVENTO CON 2 estaciones dobles'!AI74:AI75</f>
        <v>0</v>
      </c>
      <c r="AH74" s="372">
        <f>'EVENTO CON 2 estaciones dobles'!AJ74</f>
        <v>0</v>
      </c>
      <c r="AI74" s="492">
        <f>'EVENTO CON 2 estaciones dobles'!AK74:AK75</f>
        <v>0</v>
      </c>
      <c r="AJ74" s="622">
        <f>'EVENTO CON 2 estaciones dobles'!AL74:AL75</f>
        <v>0</v>
      </c>
      <c r="AK74" s="614">
        <f>'EVENTO CON 2 estaciones dobles'!AM74:AM75</f>
        <v>0</v>
      </c>
      <c r="AL74" s="372">
        <f>'EVENTO CON 2 estaciones dobles'!AN74</f>
        <v>0</v>
      </c>
      <c r="AM74" s="620">
        <f>'EVENTO CON 2 estaciones dobles'!AO74:AO75</f>
        <v>0</v>
      </c>
      <c r="AN74" s="614">
        <f>'EVENTO CON 2 estaciones dobles'!AP74:AP75</f>
        <v>0</v>
      </c>
      <c r="AO74" s="86"/>
      <c r="AP74" s="492">
        <f>'EVENTO CON 2 estaciones dobles'!AR74:AR75</f>
        <v>0</v>
      </c>
      <c r="AQ74" s="366"/>
      <c r="AR74" s="484">
        <f>'EVENTO CON 2 estaciones dobles'!AT74:AT75</f>
        <v>0</v>
      </c>
      <c r="AS74" s="367"/>
      <c r="AT74" s="616">
        <f>'EVENTO CON 2 estaciones dobles'!AV74:AV75</f>
        <v>0</v>
      </c>
      <c r="AU74" s="618">
        <f>'EVENTO CON 2 estaciones dobles'!AW74:AW75</f>
        <v>0</v>
      </c>
      <c r="AV74" s="368"/>
      <c r="AW74" s="595">
        <f>'EVENTO CON 2 estaciones dobles'!AY74:AY75</f>
        <v>0</v>
      </c>
      <c r="AY74" s="369"/>
      <c r="AZ74" s="369"/>
      <c r="BA74"/>
      <c r="BB74"/>
      <c r="BC74" s="185" t="s">
        <v>157</v>
      </c>
      <c r="BD74"/>
      <c r="BE74"/>
      <c r="BF74"/>
      <c r="BG74"/>
      <c r="BH74"/>
      <c r="BI74"/>
      <c r="BJ74"/>
      <c r="BK74"/>
      <c r="BL74"/>
      <c r="BM74"/>
      <c r="BN74"/>
      <c r="BO74"/>
      <c r="BP74"/>
      <c r="BQ74"/>
      <c r="BR74"/>
      <c r="BS74"/>
      <c r="BT74"/>
      <c r="BU74"/>
      <c r="BV74"/>
      <c r="BW74"/>
      <c r="BX74"/>
      <c r="BY74"/>
      <c r="BZ74"/>
    </row>
    <row r="75" spans="1:92" ht="12.75" customHeight="1" outlineLevel="3">
      <c r="A75" s="652"/>
      <c r="B75" s="653"/>
      <c r="C75" s="654"/>
      <c r="D75" s="493"/>
      <c r="E75" s="691"/>
      <c r="F75" s="692"/>
      <c r="G75" s="86"/>
      <c r="H75" s="651"/>
      <c r="I75" s="649"/>
      <c r="J75" s="649"/>
      <c r="K75" s="649"/>
      <c r="L75" s="650"/>
      <c r="M75" s="647"/>
      <c r="N75" s="649"/>
      <c r="O75" s="649"/>
      <c r="P75" s="649"/>
      <c r="Q75" s="650"/>
      <c r="R75" s="647"/>
      <c r="S75" s="649"/>
      <c r="T75" s="649"/>
      <c r="U75" s="649"/>
      <c r="V75" s="650"/>
      <c r="W75" s="649"/>
      <c r="X75" s="649"/>
      <c r="Y75" s="649"/>
      <c r="Z75" s="649"/>
      <c r="AA75" s="650"/>
      <c r="AB75" s="647"/>
      <c r="AC75" s="648"/>
      <c r="AD75" s="371">
        <f>'EVENTO CON 2 estaciones dobles'!AF75</f>
        <v>0</v>
      </c>
      <c r="AE75" s="493"/>
      <c r="AF75" s="646"/>
      <c r="AG75" s="645"/>
      <c r="AH75" s="372">
        <f>'EVENTO CON 2 estaciones dobles'!AJ75</f>
        <v>0</v>
      </c>
      <c r="AI75" s="493"/>
      <c r="AJ75" s="646"/>
      <c r="AK75" s="644"/>
      <c r="AL75" s="372">
        <f>'EVENTO CON 2 estaciones dobles'!AN75</f>
        <v>0</v>
      </c>
      <c r="AM75" s="643"/>
      <c r="AN75" s="644"/>
      <c r="AO75" s="86"/>
      <c r="AP75" s="493"/>
      <c r="AQ75" s="366"/>
      <c r="AR75" s="485"/>
      <c r="AS75" s="367"/>
      <c r="AT75" s="633"/>
      <c r="AU75" s="634"/>
      <c r="AV75" s="368"/>
      <c r="AW75" s="595"/>
      <c r="AY75" s="369"/>
      <c r="AZ75" s="369"/>
      <c r="BA75"/>
      <c r="BB75"/>
      <c r="BC75" s="185" t="s">
        <v>227</v>
      </c>
      <c r="BD75"/>
      <c r="BE75"/>
      <c r="BF75"/>
      <c r="BG75"/>
      <c r="BH75"/>
      <c r="BI75"/>
      <c r="BJ75"/>
      <c r="BK75"/>
      <c r="BL75"/>
      <c r="BM75"/>
      <c r="BN75"/>
      <c r="BO75"/>
      <c r="BP75"/>
      <c r="BQ75"/>
      <c r="BR75"/>
      <c r="BS75"/>
      <c r="BT75"/>
      <c r="BU75"/>
      <c r="BV75"/>
      <c r="BW75"/>
      <c r="BX75"/>
      <c r="BY75"/>
      <c r="BZ75"/>
      <c r="CN75" s="370"/>
    </row>
    <row r="76" spans="1:78" ht="12.75" customHeight="1" outlineLevel="3">
      <c r="A76" s="635">
        <v>23</v>
      </c>
      <c r="B76" s="637">
        <f>'EVENTO CON 2 estaciones dobles'!B76:B77</f>
        <v>0</v>
      </c>
      <c r="C76" s="639" t="s">
        <v>389</v>
      </c>
      <c r="D76" s="492">
        <f>'EVENTO CON 2 estaciones dobles'!E76:E77</f>
        <v>0</v>
      </c>
      <c r="E76" s="686">
        <f>'EVENTO CON 2 estaciones dobles'!G76:G77</f>
        <v>0</v>
      </c>
      <c r="F76" s="688">
        <f>'EVENTO CON 2 estaciones dobles'!H76:H77</f>
        <v>0</v>
      </c>
      <c r="G76" s="86"/>
      <c r="H76" s="641">
        <f>'EVENTO CON 2 estaciones dobles'!J76</f>
        <v>0</v>
      </c>
      <c r="I76" s="631">
        <f>'EVENTO CON 2 estaciones dobles'!K76:K77</f>
        <v>0</v>
      </c>
      <c r="J76" s="631">
        <f>'EVENTO CON 2 estaciones dobles'!L76:L77</f>
        <v>0</v>
      </c>
      <c r="K76" s="631">
        <f>'EVENTO CON 2 estaciones dobles'!M76:M77</f>
        <v>0</v>
      </c>
      <c r="L76" s="626">
        <f>'EVENTO CON 2 estaciones dobles'!N76:N77</f>
        <v>0</v>
      </c>
      <c r="M76" s="627">
        <f>'EVENTO CON 2 estaciones dobles'!O76:O77</f>
        <v>0</v>
      </c>
      <c r="N76" s="631">
        <f>'EVENTO CON 2 estaciones dobles'!P76:P77</f>
        <v>0</v>
      </c>
      <c r="O76" s="631">
        <f>'EVENTO CON 2 estaciones dobles'!Q76:Q77</f>
        <v>0</v>
      </c>
      <c r="P76" s="631">
        <f>'EVENTO CON 2 estaciones dobles'!R76:R77</f>
        <v>0</v>
      </c>
      <c r="Q76" s="626">
        <f>'EVENTO CON 2 estaciones dobles'!S76:S77</f>
        <v>0</v>
      </c>
      <c r="R76" s="627">
        <f>'EVENTO CON 2 estaciones dobles'!T76:T77</f>
        <v>0</v>
      </c>
      <c r="S76" s="631">
        <f>'EVENTO CON 2 estaciones dobles'!U76:U77</f>
        <v>0</v>
      </c>
      <c r="T76" s="631">
        <f>'EVENTO CON 2 estaciones dobles'!V76:V77</f>
        <v>0</v>
      </c>
      <c r="U76" s="631">
        <f>'EVENTO CON 2 estaciones dobles'!W76:W77</f>
        <v>0</v>
      </c>
      <c r="V76" s="626">
        <f>'EVENTO CON 2 estaciones dobles'!X76:X77</f>
        <v>0</v>
      </c>
      <c r="W76" s="631">
        <f>'EVENTO CON 2 estaciones dobles'!Y76:Y77</f>
        <v>0</v>
      </c>
      <c r="X76" s="631">
        <f>'EVENTO CON 2 estaciones dobles'!Z76:Z77</f>
        <v>0</v>
      </c>
      <c r="Y76" s="631">
        <f>'EVENTO CON 2 estaciones dobles'!AA76:AA77</f>
        <v>0</v>
      </c>
      <c r="Z76" s="631">
        <f>'EVENTO CON 2 estaciones dobles'!AB76:AB77</f>
        <v>0</v>
      </c>
      <c r="AA76" s="626">
        <f>'EVENTO CON 2 estaciones dobles'!AC76:AC77</f>
        <v>0</v>
      </c>
      <c r="AB76" s="627">
        <f>'EVENTO CON 2 estaciones dobles'!AD76:AD77</f>
        <v>0</v>
      </c>
      <c r="AC76" s="629">
        <f>'EVENTO CON 2 estaciones dobles'!AE76:AE77</f>
        <v>0</v>
      </c>
      <c r="AD76" s="371">
        <f>'EVENTO CON 2 estaciones dobles'!AF76</f>
        <v>0</v>
      </c>
      <c r="AE76" s="492">
        <f>'EVENTO CON 2 estaciones dobles'!AG76:AG77</f>
        <v>0</v>
      </c>
      <c r="AF76" s="622">
        <f>'EVENTO CON 2 estaciones dobles'!AH76:AH77</f>
        <v>0</v>
      </c>
      <c r="AG76" s="624">
        <f>'EVENTO CON 2 estaciones dobles'!AI76:AI77</f>
        <v>0</v>
      </c>
      <c r="AH76" s="372">
        <f>'EVENTO CON 2 estaciones dobles'!AJ76</f>
        <v>0</v>
      </c>
      <c r="AI76" s="492">
        <f>'EVENTO CON 2 estaciones dobles'!AK76:AK77</f>
        <v>0</v>
      </c>
      <c r="AJ76" s="622">
        <f>'EVENTO CON 2 estaciones dobles'!AL76:AL77</f>
        <v>0</v>
      </c>
      <c r="AK76" s="614">
        <f>'EVENTO CON 2 estaciones dobles'!AM76:AM77</f>
        <v>0</v>
      </c>
      <c r="AL76" s="372">
        <f>'EVENTO CON 2 estaciones dobles'!AN76</f>
        <v>0</v>
      </c>
      <c r="AM76" s="620">
        <f>'EVENTO CON 2 estaciones dobles'!AO76:AO77</f>
        <v>0</v>
      </c>
      <c r="AN76" s="614">
        <f>'EVENTO CON 2 estaciones dobles'!AP76:AP77</f>
        <v>0</v>
      </c>
      <c r="AO76" s="86"/>
      <c r="AP76" s="492">
        <f>'EVENTO CON 2 estaciones dobles'!AR76:AR77</f>
        <v>0</v>
      </c>
      <c r="AQ76" s="366"/>
      <c r="AR76" s="484">
        <f>'EVENTO CON 2 estaciones dobles'!AT76:AT77</f>
        <v>0</v>
      </c>
      <c r="AS76" s="367"/>
      <c r="AT76" s="616">
        <f>'EVENTO CON 2 estaciones dobles'!AV76:AV77</f>
        <v>0</v>
      </c>
      <c r="AU76" s="618">
        <f>'EVENTO CON 2 estaciones dobles'!AW76:AW77</f>
        <v>0</v>
      </c>
      <c r="AV76" s="368"/>
      <c r="AW76" s="595">
        <f>'EVENTO CON 2 estaciones dobles'!AY76:AY77</f>
        <v>0</v>
      </c>
      <c r="AY76" s="369"/>
      <c r="AZ76" s="369"/>
      <c r="BA76"/>
      <c r="BB76"/>
      <c r="BC76" s="185" t="s">
        <v>239</v>
      </c>
      <c r="BD76"/>
      <c r="BE76"/>
      <c r="BF76"/>
      <c r="BG76"/>
      <c r="BH76"/>
      <c r="BI76"/>
      <c r="BJ76"/>
      <c r="BK76"/>
      <c r="BL76"/>
      <c r="BM76"/>
      <c r="BN76"/>
      <c r="BO76"/>
      <c r="BP76"/>
      <c r="BQ76"/>
      <c r="BR76"/>
      <c r="BS76"/>
      <c r="BT76"/>
      <c r="BU76"/>
      <c r="BV76"/>
      <c r="BW76"/>
      <c r="BX76"/>
      <c r="BY76"/>
      <c r="BZ76"/>
    </row>
    <row r="77" spans="1:78" ht="12.75" customHeight="1" outlineLevel="3">
      <c r="A77" s="652"/>
      <c r="B77" s="653"/>
      <c r="C77" s="654"/>
      <c r="D77" s="493"/>
      <c r="E77" s="691"/>
      <c r="F77" s="692"/>
      <c r="G77" s="86"/>
      <c r="H77" s="651"/>
      <c r="I77" s="649"/>
      <c r="J77" s="649"/>
      <c r="K77" s="649"/>
      <c r="L77" s="650"/>
      <c r="M77" s="647"/>
      <c r="N77" s="649"/>
      <c r="O77" s="649"/>
      <c r="P77" s="649"/>
      <c r="Q77" s="650"/>
      <c r="R77" s="647"/>
      <c r="S77" s="649"/>
      <c r="T77" s="649"/>
      <c r="U77" s="649"/>
      <c r="V77" s="650"/>
      <c r="W77" s="649"/>
      <c r="X77" s="649"/>
      <c r="Y77" s="649"/>
      <c r="Z77" s="649"/>
      <c r="AA77" s="650"/>
      <c r="AB77" s="647"/>
      <c r="AC77" s="648"/>
      <c r="AD77" s="371">
        <f>'EVENTO CON 2 estaciones dobles'!AF77</f>
        <v>0</v>
      </c>
      <c r="AE77" s="493"/>
      <c r="AF77" s="646"/>
      <c r="AG77" s="645"/>
      <c r="AH77" s="372">
        <f>'EVENTO CON 2 estaciones dobles'!AJ77</f>
        <v>0</v>
      </c>
      <c r="AI77" s="493"/>
      <c r="AJ77" s="646"/>
      <c r="AK77" s="644"/>
      <c r="AL77" s="372">
        <f>'EVENTO CON 2 estaciones dobles'!AN77</f>
        <v>0</v>
      </c>
      <c r="AM77" s="643"/>
      <c r="AN77" s="644"/>
      <c r="AO77" s="86"/>
      <c r="AP77" s="493"/>
      <c r="AQ77" s="366"/>
      <c r="AR77" s="485"/>
      <c r="AS77" s="367"/>
      <c r="AT77" s="633"/>
      <c r="AU77" s="634"/>
      <c r="AV77" s="368"/>
      <c r="AW77" s="595"/>
      <c r="AY77" s="369"/>
      <c r="AZ77" s="369"/>
      <c r="BA77"/>
      <c r="BB77"/>
      <c r="BC77" s="185" t="s">
        <v>240</v>
      </c>
      <c r="BD77"/>
      <c r="BE77"/>
      <c r="BF77"/>
      <c r="BG77"/>
      <c r="BH77"/>
      <c r="BI77"/>
      <c r="BJ77"/>
      <c r="BK77"/>
      <c r="BL77"/>
      <c r="BM77"/>
      <c r="BN77"/>
      <c r="BO77"/>
      <c r="BP77"/>
      <c r="BQ77"/>
      <c r="BR77"/>
      <c r="BS77"/>
      <c r="BT77"/>
      <c r="BU77"/>
      <c r="BV77"/>
      <c r="BW77"/>
      <c r="BX77"/>
      <c r="BY77"/>
      <c r="BZ77"/>
    </row>
    <row r="78" spans="1:78" ht="12.75" customHeight="1" outlineLevel="3">
      <c r="A78" s="635">
        <v>24</v>
      </c>
      <c r="B78" s="637">
        <f>'EVENTO CON 2 estaciones dobles'!B78:B79</f>
        <v>0</v>
      </c>
      <c r="C78" s="639" t="s">
        <v>390</v>
      </c>
      <c r="D78" s="492">
        <f>'EVENTO CON 2 estaciones dobles'!E78:E79</f>
        <v>0</v>
      </c>
      <c r="E78" s="686">
        <f>'EVENTO CON 2 estaciones dobles'!G78:G79</f>
        <v>0</v>
      </c>
      <c r="F78" s="688">
        <f>'EVENTO CON 2 estaciones dobles'!H78:H79</f>
        <v>0</v>
      </c>
      <c r="G78" s="86"/>
      <c r="H78" s="641">
        <f>'EVENTO CON 2 estaciones dobles'!J78</f>
        <v>0</v>
      </c>
      <c r="I78" s="631">
        <f>'EVENTO CON 2 estaciones dobles'!K78:K79</f>
        <v>0</v>
      </c>
      <c r="J78" s="631">
        <f>'EVENTO CON 2 estaciones dobles'!L78:L79</f>
        <v>0</v>
      </c>
      <c r="K78" s="631">
        <f>'EVENTO CON 2 estaciones dobles'!M78:M79</f>
        <v>0</v>
      </c>
      <c r="L78" s="626">
        <f>'EVENTO CON 2 estaciones dobles'!N78:N79</f>
        <v>0</v>
      </c>
      <c r="M78" s="627">
        <f>'EVENTO CON 2 estaciones dobles'!O78:O79</f>
        <v>0</v>
      </c>
      <c r="N78" s="631">
        <f>'EVENTO CON 2 estaciones dobles'!P78:P79</f>
        <v>0</v>
      </c>
      <c r="O78" s="631">
        <f>'EVENTO CON 2 estaciones dobles'!Q78:Q79</f>
        <v>0</v>
      </c>
      <c r="P78" s="631">
        <f>'EVENTO CON 2 estaciones dobles'!R78:R79</f>
        <v>0</v>
      </c>
      <c r="Q78" s="626">
        <f>'EVENTO CON 2 estaciones dobles'!S78:S79</f>
        <v>0</v>
      </c>
      <c r="R78" s="627">
        <f>'EVENTO CON 2 estaciones dobles'!T78:T79</f>
        <v>0</v>
      </c>
      <c r="S78" s="631">
        <f>'EVENTO CON 2 estaciones dobles'!U78:U79</f>
        <v>0</v>
      </c>
      <c r="T78" s="631">
        <f>'EVENTO CON 2 estaciones dobles'!V78:V79</f>
        <v>0</v>
      </c>
      <c r="U78" s="631">
        <f>'EVENTO CON 2 estaciones dobles'!W78:W79</f>
        <v>0</v>
      </c>
      <c r="V78" s="626">
        <f>'EVENTO CON 2 estaciones dobles'!X78:X79</f>
        <v>0</v>
      </c>
      <c r="W78" s="631">
        <f>'EVENTO CON 2 estaciones dobles'!Y78:Y79</f>
        <v>0</v>
      </c>
      <c r="X78" s="631">
        <f>'EVENTO CON 2 estaciones dobles'!Z78:Z79</f>
        <v>0</v>
      </c>
      <c r="Y78" s="631">
        <f>'EVENTO CON 2 estaciones dobles'!AA78:AA79</f>
        <v>0</v>
      </c>
      <c r="Z78" s="631">
        <f>'EVENTO CON 2 estaciones dobles'!AB78:AB79</f>
        <v>0</v>
      </c>
      <c r="AA78" s="626">
        <f>'EVENTO CON 2 estaciones dobles'!AC78:AC79</f>
        <v>0</v>
      </c>
      <c r="AB78" s="627">
        <f>'EVENTO CON 2 estaciones dobles'!AD78:AD79</f>
        <v>0</v>
      </c>
      <c r="AC78" s="629">
        <f>'EVENTO CON 2 estaciones dobles'!AE78:AE79</f>
        <v>0</v>
      </c>
      <c r="AD78" s="371">
        <f>'EVENTO CON 2 estaciones dobles'!AF78</f>
        <v>0</v>
      </c>
      <c r="AE78" s="492">
        <f>'EVENTO CON 2 estaciones dobles'!AG78:AG79</f>
        <v>0</v>
      </c>
      <c r="AF78" s="622">
        <f>'EVENTO CON 2 estaciones dobles'!AH78:AH79</f>
        <v>0</v>
      </c>
      <c r="AG78" s="624">
        <f>'EVENTO CON 2 estaciones dobles'!AI78:AI79</f>
        <v>0</v>
      </c>
      <c r="AH78" s="372">
        <f>'EVENTO CON 2 estaciones dobles'!AJ78</f>
        <v>0</v>
      </c>
      <c r="AI78" s="492">
        <f>'EVENTO CON 2 estaciones dobles'!AK78:AK79</f>
        <v>0</v>
      </c>
      <c r="AJ78" s="622">
        <f>'EVENTO CON 2 estaciones dobles'!AL78:AL79</f>
        <v>0</v>
      </c>
      <c r="AK78" s="614">
        <f>'EVENTO CON 2 estaciones dobles'!AM78:AM79</f>
        <v>0</v>
      </c>
      <c r="AL78" s="372">
        <f>'EVENTO CON 2 estaciones dobles'!AN78</f>
        <v>0</v>
      </c>
      <c r="AM78" s="620">
        <f>'EVENTO CON 2 estaciones dobles'!AO78:AO79</f>
        <v>0</v>
      </c>
      <c r="AN78" s="614">
        <f>'EVENTO CON 2 estaciones dobles'!AP78:AP79</f>
        <v>0</v>
      </c>
      <c r="AO78" s="86"/>
      <c r="AP78" s="492">
        <f>'EVENTO CON 2 estaciones dobles'!AR78:AR79</f>
        <v>0</v>
      </c>
      <c r="AQ78" s="366"/>
      <c r="AR78" s="484">
        <f>'EVENTO CON 2 estaciones dobles'!AT78:AT79</f>
        <v>0</v>
      </c>
      <c r="AS78" s="367"/>
      <c r="AT78" s="616">
        <f>'EVENTO CON 2 estaciones dobles'!AV78:AV79</f>
        <v>0</v>
      </c>
      <c r="AU78" s="618">
        <f>'EVENTO CON 2 estaciones dobles'!AW78:AW79</f>
        <v>0</v>
      </c>
      <c r="AV78" s="368"/>
      <c r="AW78" s="595">
        <f>'EVENTO CON 2 estaciones dobles'!AY78:AY79</f>
        <v>0</v>
      </c>
      <c r="AY78" s="369"/>
      <c r="AZ78" s="369"/>
      <c r="BA78"/>
      <c r="BB78"/>
      <c r="BC78" s="185" t="s">
        <v>131</v>
      </c>
      <c r="BD78"/>
      <c r="BE78"/>
      <c r="BF78"/>
      <c r="BG78"/>
      <c r="BH78"/>
      <c r="BI78"/>
      <c r="BJ78"/>
      <c r="BK78"/>
      <c r="BL78"/>
      <c r="BM78"/>
      <c r="BN78"/>
      <c r="BO78"/>
      <c r="BP78"/>
      <c r="BQ78"/>
      <c r="BR78"/>
      <c r="BS78"/>
      <c r="BT78"/>
      <c r="BU78"/>
      <c r="BV78"/>
      <c r="BW78"/>
      <c r="BX78"/>
      <c r="BY78"/>
      <c r="BZ78"/>
    </row>
    <row r="79" spans="1:78" ht="12.75" customHeight="1" outlineLevel="3">
      <c r="A79" s="652"/>
      <c r="B79" s="653"/>
      <c r="C79" s="654"/>
      <c r="D79" s="493"/>
      <c r="E79" s="691"/>
      <c r="F79" s="692"/>
      <c r="G79" s="86"/>
      <c r="H79" s="651"/>
      <c r="I79" s="649"/>
      <c r="J79" s="649"/>
      <c r="K79" s="649"/>
      <c r="L79" s="650"/>
      <c r="M79" s="647"/>
      <c r="N79" s="649"/>
      <c r="O79" s="649"/>
      <c r="P79" s="649"/>
      <c r="Q79" s="650"/>
      <c r="R79" s="647"/>
      <c r="S79" s="649"/>
      <c r="T79" s="649"/>
      <c r="U79" s="649"/>
      <c r="V79" s="650"/>
      <c r="W79" s="649"/>
      <c r="X79" s="649"/>
      <c r="Y79" s="649"/>
      <c r="Z79" s="649"/>
      <c r="AA79" s="650"/>
      <c r="AB79" s="647"/>
      <c r="AC79" s="648"/>
      <c r="AD79" s="371">
        <f>'EVENTO CON 2 estaciones dobles'!AF79</f>
        <v>0</v>
      </c>
      <c r="AE79" s="493"/>
      <c r="AF79" s="646"/>
      <c r="AG79" s="645"/>
      <c r="AH79" s="372">
        <f>'EVENTO CON 2 estaciones dobles'!AJ79</f>
        <v>0</v>
      </c>
      <c r="AI79" s="493"/>
      <c r="AJ79" s="646"/>
      <c r="AK79" s="644"/>
      <c r="AL79" s="372">
        <f>'EVENTO CON 2 estaciones dobles'!AN79</f>
        <v>0</v>
      </c>
      <c r="AM79" s="643"/>
      <c r="AN79" s="644"/>
      <c r="AO79" s="86"/>
      <c r="AP79" s="493"/>
      <c r="AQ79" s="366"/>
      <c r="AR79" s="485"/>
      <c r="AS79" s="367"/>
      <c r="AT79" s="633"/>
      <c r="AU79" s="634"/>
      <c r="AV79" s="368"/>
      <c r="AW79" s="595"/>
      <c r="AY79" s="369"/>
      <c r="AZ79" s="369"/>
      <c r="BA79"/>
      <c r="BB79"/>
      <c r="BC79" s="185" t="s">
        <v>102</v>
      </c>
      <c r="BD79"/>
      <c r="BE79"/>
      <c r="BF79"/>
      <c r="BG79"/>
      <c r="BH79"/>
      <c r="BI79"/>
      <c r="BJ79"/>
      <c r="BK79"/>
      <c r="BL79"/>
      <c r="BM79"/>
      <c r="BN79"/>
      <c r="BO79"/>
      <c r="BP79"/>
      <c r="BQ79"/>
      <c r="BR79"/>
      <c r="BS79"/>
      <c r="BT79"/>
      <c r="BU79"/>
      <c r="BV79"/>
      <c r="BW79"/>
      <c r="BX79"/>
      <c r="BY79"/>
      <c r="BZ79"/>
    </row>
    <row r="80" spans="1:78" ht="12.75" customHeight="1" outlineLevel="3">
      <c r="A80" s="635">
        <v>25</v>
      </c>
      <c r="B80" s="637">
        <f>'EVENTO CON 2 estaciones dobles'!B80:B81</f>
        <v>0</v>
      </c>
      <c r="C80" s="639" t="s">
        <v>391</v>
      </c>
      <c r="D80" s="492">
        <f>'EVENTO CON 2 estaciones dobles'!E80:E81</f>
        <v>0</v>
      </c>
      <c r="E80" s="686">
        <f>'EVENTO CON 2 estaciones dobles'!G80:G81</f>
        <v>0</v>
      </c>
      <c r="F80" s="688">
        <f>'EVENTO CON 2 estaciones dobles'!H80:H81</f>
        <v>0</v>
      </c>
      <c r="G80" s="86"/>
      <c r="H80" s="641">
        <f>'EVENTO CON 2 estaciones dobles'!J80</f>
        <v>0</v>
      </c>
      <c r="I80" s="631">
        <f>'EVENTO CON 2 estaciones dobles'!K80:K81</f>
        <v>0</v>
      </c>
      <c r="J80" s="631">
        <f>'EVENTO CON 2 estaciones dobles'!L80:L81</f>
        <v>0</v>
      </c>
      <c r="K80" s="631">
        <f>'EVENTO CON 2 estaciones dobles'!M80:M81</f>
        <v>0</v>
      </c>
      <c r="L80" s="626">
        <f>'EVENTO CON 2 estaciones dobles'!N80:N81</f>
        <v>0</v>
      </c>
      <c r="M80" s="627">
        <f>'EVENTO CON 2 estaciones dobles'!O80:O81</f>
        <v>0</v>
      </c>
      <c r="N80" s="631">
        <f>'EVENTO CON 2 estaciones dobles'!P80:P81</f>
        <v>0</v>
      </c>
      <c r="O80" s="631">
        <f>'EVENTO CON 2 estaciones dobles'!Q80:Q81</f>
        <v>0</v>
      </c>
      <c r="P80" s="631">
        <f>'EVENTO CON 2 estaciones dobles'!R80:R81</f>
        <v>0</v>
      </c>
      <c r="Q80" s="626">
        <f>'EVENTO CON 2 estaciones dobles'!S80:S81</f>
        <v>0</v>
      </c>
      <c r="R80" s="627">
        <f>'EVENTO CON 2 estaciones dobles'!T80:T81</f>
        <v>0</v>
      </c>
      <c r="S80" s="631">
        <f>'EVENTO CON 2 estaciones dobles'!U80:U81</f>
        <v>0</v>
      </c>
      <c r="T80" s="631">
        <f>'EVENTO CON 2 estaciones dobles'!V80:V81</f>
        <v>0</v>
      </c>
      <c r="U80" s="631">
        <f>'EVENTO CON 2 estaciones dobles'!W80:W81</f>
        <v>0</v>
      </c>
      <c r="V80" s="626">
        <f>'EVENTO CON 2 estaciones dobles'!X80:X81</f>
        <v>0</v>
      </c>
      <c r="W80" s="631">
        <f>'EVENTO CON 2 estaciones dobles'!Y80:Y81</f>
        <v>0</v>
      </c>
      <c r="X80" s="631">
        <f>'EVENTO CON 2 estaciones dobles'!Z80:Z81</f>
        <v>0</v>
      </c>
      <c r="Y80" s="631">
        <f>'EVENTO CON 2 estaciones dobles'!AA80:AA81</f>
        <v>0</v>
      </c>
      <c r="Z80" s="631">
        <f>'EVENTO CON 2 estaciones dobles'!AB80:AB81</f>
        <v>0</v>
      </c>
      <c r="AA80" s="626">
        <f>'EVENTO CON 2 estaciones dobles'!AC80:AC81</f>
        <v>0</v>
      </c>
      <c r="AB80" s="627">
        <f>'EVENTO CON 2 estaciones dobles'!AD80:AD81</f>
        <v>0</v>
      </c>
      <c r="AC80" s="629">
        <f>'EVENTO CON 2 estaciones dobles'!AE80:AE81</f>
        <v>0</v>
      </c>
      <c r="AD80" s="371">
        <f>'EVENTO CON 2 estaciones dobles'!AF80</f>
        <v>0</v>
      </c>
      <c r="AE80" s="492">
        <f>'EVENTO CON 2 estaciones dobles'!AG80:AG81</f>
        <v>0</v>
      </c>
      <c r="AF80" s="622">
        <f>'EVENTO CON 2 estaciones dobles'!AH80:AH81</f>
        <v>0</v>
      </c>
      <c r="AG80" s="624">
        <f>'EVENTO CON 2 estaciones dobles'!AI80:AI81</f>
        <v>0</v>
      </c>
      <c r="AH80" s="372">
        <f>'EVENTO CON 2 estaciones dobles'!AJ80</f>
        <v>0</v>
      </c>
      <c r="AI80" s="492">
        <f>'EVENTO CON 2 estaciones dobles'!AK80:AK81</f>
        <v>0</v>
      </c>
      <c r="AJ80" s="622">
        <f>'EVENTO CON 2 estaciones dobles'!AL80:AL81</f>
        <v>0</v>
      </c>
      <c r="AK80" s="614">
        <f>'EVENTO CON 2 estaciones dobles'!AM80:AM81</f>
        <v>0</v>
      </c>
      <c r="AL80" s="372">
        <f>'EVENTO CON 2 estaciones dobles'!AN80</f>
        <v>0</v>
      </c>
      <c r="AM80" s="620">
        <f>'EVENTO CON 2 estaciones dobles'!AO80:AO81</f>
        <v>0</v>
      </c>
      <c r="AN80" s="614">
        <f>'EVENTO CON 2 estaciones dobles'!AP80:AP81</f>
        <v>0</v>
      </c>
      <c r="AO80" s="86"/>
      <c r="AP80" s="492">
        <f>'EVENTO CON 2 estaciones dobles'!AR80:AR81</f>
        <v>0</v>
      </c>
      <c r="AQ80" s="366"/>
      <c r="AR80" s="484">
        <f>'EVENTO CON 2 estaciones dobles'!AT80:AT81</f>
        <v>0</v>
      </c>
      <c r="AS80" s="367"/>
      <c r="AT80" s="616">
        <f>'EVENTO CON 2 estaciones dobles'!AV80:AV81</f>
        <v>0</v>
      </c>
      <c r="AU80" s="618">
        <f>'EVENTO CON 2 estaciones dobles'!AW80:AW81</f>
        <v>0</v>
      </c>
      <c r="AV80" s="368"/>
      <c r="AW80" s="595">
        <f>'EVENTO CON 2 estaciones dobles'!AY80:AY81</f>
        <v>0</v>
      </c>
      <c r="AY80" s="369"/>
      <c r="AZ80" s="369"/>
      <c r="BA80"/>
      <c r="BB80"/>
      <c r="BC80" s="185" t="s">
        <v>159</v>
      </c>
      <c r="BD80"/>
      <c r="BE80"/>
      <c r="BF80"/>
      <c r="BG80"/>
      <c r="BH80"/>
      <c r="BI80"/>
      <c r="BJ80"/>
      <c r="BK80"/>
      <c r="BL80"/>
      <c r="BM80"/>
      <c r="BN80"/>
      <c r="BO80"/>
      <c r="BP80"/>
      <c r="BQ80"/>
      <c r="BR80"/>
      <c r="BS80"/>
      <c r="BT80"/>
      <c r="BU80"/>
      <c r="BV80"/>
      <c r="BW80"/>
      <c r="BX80"/>
      <c r="BY80"/>
      <c r="BZ80"/>
    </row>
    <row r="81" spans="1:92" s="250" customFormat="1" ht="12.75" customHeight="1" outlineLevel="3" thickBot="1">
      <c r="A81" s="683"/>
      <c r="B81" s="684"/>
      <c r="C81" s="685"/>
      <c r="D81" s="589"/>
      <c r="E81" s="695"/>
      <c r="F81" s="696"/>
      <c r="G81" s="86"/>
      <c r="H81" s="690"/>
      <c r="I81" s="677"/>
      <c r="J81" s="677"/>
      <c r="K81" s="677"/>
      <c r="L81" s="678"/>
      <c r="M81" s="679"/>
      <c r="N81" s="677"/>
      <c r="O81" s="677"/>
      <c r="P81" s="677"/>
      <c r="Q81" s="678"/>
      <c r="R81" s="679"/>
      <c r="S81" s="677"/>
      <c r="T81" s="677"/>
      <c r="U81" s="677"/>
      <c r="V81" s="678"/>
      <c r="W81" s="677"/>
      <c r="X81" s="677"/>
      <c r="Y81" s="677"/>
      <c r="Z81" s="677"/>
      <c r="AA81" s="678"/>
      <c r="AB81" s="679"/>
      <c r="AC81" s="680"/>
      <c r="AD81" s="364">
        <f>'EVENTO CON 2 estaciones dobles'!AF81</f>
        <v>0</v>
      </c>
      <c r="AE81" s="589"/>
      <c r="AF81" s="673"/>
      <c r="AG81" s="676"/>
      <c r="AH81" s="365">
        <f>'EVENTO CON 2 estaciones dobles'!AJ81</f>
        <v>0</v>
      </c>
      <c r="AI81" s="589"/>
      <c r="AJ81" s="673"/>
      <c r="AK81" s="674"/>
      <c r="AL81" s="365">
        <f>'EVENTO CON 2 estaciones dobles'!AN81</f>
        <v>0</v>
      </c>
      <c r="AM81" s="675"/>
      <c r="AN81" s="674"/>
      <c r="AO81" s="86"/>
      <c r="AP81" s="589"/>
      <c r="AQ81" s="366"/>
      <c r="AR81" s="595"/>
      <c r="AS81" s="367"/>
      <c r="AT81" s="671"/>
      <c r="AU81" s="672"/>
      <c r="AV81" s="368"/>
      <c r="AW81" s="595"/>
      <c r="AY81" s="369"/>
      <c r="AZ81" s="369"/>
      <c r="BA81"/>
      <c r="BB81"/>
      <c r="BC81" s="185" t="s">
        <v>133</v>
      </c>
      <c r="BD81"/>
      <c r="BE81"/>
      <c r="BF81"/>
      <c r="BG81"/>
      <c r="BH81"/>
      <c r="BI81"/>
      <c r="BJ81"/>
      <c r="BK81"/>
      <c r="BL81"/>
      <c r="BM81"/>
      <c r="BN81"/>
      <c r="BO81"/>
      <c r="BP81"/>
      <c r="BQ81"/>
      <c r="BR81"/>
      <c r="BS81"/>
      <c r="BT81"/>
      <c r="BU81"/>
      <c r="BV81"/>
      <c r="BW81"/>
      <c r="BX81"/>
      <c r="BY81"/>
      <c r="BZ81"/>
      <c r="CN81" s="248"/>
    </row>
    <row r="82" spans="1:95" ht="12.75" customHeight="1" outlineLevel="3">
      <c r="A82" s="667">
        <v>26</v>
      </c>
      <c r="B82" s="668">
        <f>'EVENTO CON 2 estaciones dobles'!B82:B83</f>
        <v>0</v>
      </c>
      <c r="C82" s="669" t="s">
        <v>392</v>
      </c>
      <c r="D82" s="655">
        <f>'EVENTO CON 2 estaciones dobles'!E82:E83</f>
        <v>0</v>
      </c>
      <c r="E82" s="693">
        <f>'EVENTO CON 2 estaciones dobles'!G82:G83</f>
        <v>0</v>
      </c>
      <c r="F82" s="694">
        <f>'EVENTO CON 2 estaciones dobles'!H82:H83</f>
        <v>0</v>
      </c>
      <c r="G82" s="86"/>
      <c r="H82" s="670">
        <f>'EVENTO CON 2 estaciones dobles'!J82</f>
        <v>0</v>
      </c>
      <c r="I82" s="663">
        <f>'EVENTO CON 2 estaciones dobles'!K82:K83</f>
        <v>0</v>
      </c>
      <c r="J82" s="663">
        <f>'EVENTO CON 2 estaciones dobles'!L82:L83</f>
        <v>0</v>
      </c>
      <c r="K82" s="663">
        <f>'EVENTO CON 2 estaciones dobles'!M82:M83</f>
        <v>0</v>
      </c>
      <c r="L82" s="664">
        <f>'EVENTO CON 2 estaciones dobles'!N82:N83</f>
        <v>0</v>
      </c>
      <c r="M82" s="665">
        <f>'EVENTO CON 2 estaciones dobles'!O82:O83</f>
        <v>0</v>
      </c>
      <c r="N82" s="663">
        <f>'EVENTO CON 2 estaciones dobles'!P82:P83</f>
        <v>0</v>
      </c>
      <c r="O82" s="663">
        <f>'EVENTO CON 2 estaciones dobles'!Q82:Q83</f>
        <v>0</v>
      </c>
      <c r="P82" s="663">
        <f>'EVENTO CON 2 estaciones dobles'!R82:R83</f>
        <v>0</v>
      </c>
      <c r="Q82" s="664">
        <f>'EVENTO CON 2 estaciones dobles'!S82:S83</f>
        <v>0</v>
      </c>
      <c r="R82" s="665">
        <f>'EVENTO CON 2 estaciones dobles'!T82:T83</f>
        <v>0</v>
      </c>
      <c r="S82" s="663">
        <f>'EVENTO CON 2 estaciones dobles'!U82:U83</f>
        <v>0</v>
      </c>
      <c r="T82" s="663">
        <f>'EVENTO CON 2 estaciones dobles'!V82:V83</f>
        <v>0</v>
      </c>
      <c r="U82" s="663">
        <f>'EVENTO CON 2 estaciones dobles'!W82:W83</f>
        <v>0</v>
      </c>
      <c r="V82" s="664">
        <f>'EVENTO CON 2 estaciones dobles'!X82:X83</f>
        <v>0</v>
      </c>
      <c r="W82" s="663">
        <f>'EVENTO CON 2 estaciones dobles'!Y82:Y83</f>
        <v>0</v>
      </c>
      <c r="X82" s="663">
        <f>'EVENTO CON 2 estaciones dobles'!Z82:Z83</f>
        <v>0</v>
      </c>
      <c r="Y82" s="663">
        <f>'EVENTO CON 2 estaciones dobles'!AA82:AA83</f>
        <v>0</v>
      </c>
      <c r="Z82" s="663">
        <f>'EVENTO CON 2 estaciones dobles'!AB82:AB83</f>
        <v>0</v>
      </c>
      <c r="AA82" s="664">
        <f>'EVENTO CON 2 estaciones dobles'!AC82:AC83</f>
        <v>0</v>
      </c>
      <c r="AB82" s="665">
        <f>'EVENTO CON 2 estaciones dobles'!AD82:AD83</f>
        <v>0</v>
      </c>
      <c r="AC82" s="666">
        <f>'EVENTO CON 2 estaciones dobles'!AE82:AE83</f>
        <v>0</v>
      </c>
      <c r="AD82" s="373">
        <f>'EVENTO CON 2 estaciones dobles'!AF82</f>
        <v>0</v>
      </c>
      <c r="AE82" s="655">
        <f>'EVENTO CON 2 estaciones dobles'!AG82:AG83</f>
        <v>0</v>
      </c>
      <c r="AF82" s="659">
        <f>'EVENTO CON 2 estaciones dobles'!AH82:AH83</f>
        <v>0</v>
      </c>
      <c r="AG82" s="662">
        <f>'EVENTO CON 2 estaciones dobles'!AI82:AI83</f>
        <v>0</v>
      </c>
      <c r="AH82" s="374">
        <f>'EVENTO CON 2 estaciones dobles'!AJ82</f>
        <v>0</v>
      </c>
      <c r="AI82" s="655">
        <f>'EVENTO CON 2 estaciones dobles'!AK82:AK83</f>
        <v>0</v>
      </c>
      <c r="AJ82" s="659">
        <f>'EVENTO CON 2 estaciones dobles'!AL82:AL83</f>
        <v>0</v>
      </c>
      <c r="AK82" s="660">
        <f>'EVENTO CON 2 estaciones dobles'!AM82:AM83</f>
        <v>0</v>
      </c>
      <c r="AL82" s="374">
        <f>'EVENTO CON 2 estaciones dobles'!AN82</f>
        <v>0</v>
      </c>
      <c r="AM82" s="661">
        <f>'EVENTO CON 2 estaciones dobles'!AO82:AO83</f>
        <v>0</v>
      </c>
      <c r="AN82" s="660">
        <f>'EVENTO CON 2 estaciones dobles'!AP82:AP83</f>
        <v>0</v>
      </c>
      <c r="AO82" s="86"/>
      <c r="AP82" s="655">
        <f>'EVENTO CON 2 estaciones dobles'!AR82:AR83</f>
        <v>0</v>
      </c>
      <c r="AQ82" s="366"/>
      <c r="AR82" s="656">
        <f>'EVENTO CON 2 estaciones dobles'!AT82:AT83</f>
        <v>0</v>
      </c>
      <c r="AS82" s="367"/>
      <c r="AT82" s="657">
        <f>'EVENTO CON 2 estaciones dobles'!AV82:AV83</f>
        <v>0</v>
      </c>
      <c r="AU82" s="658">
        <f>'EVENTO CON 2 estaciones dobles'!AW82:AW83</f>
        <v>0</v>
      </c>
      <c r="AV82" s="368"/>
      <c r="AW82" s="595">
        <f>'EVENTO CON 2 estaciones dobles'!AY82:AY83</f>
        <v>0</v>
      </c>
      <c r="AY82" s="369"/>
      <c r="AZ82" s="369"/>
      <c r="BA82"/>
      <c r="BB82"/>
      <c r="BC82" s="185" t="s">
        <v>186</v>
      </c>
      <c r="BD82"/>
      <c r="BE82"/>
      <c r="BF82"/>
      <c r="BG82"/>
      <c r="BH82"/>
      <c r="BI82"/>
      <c r="BJ82"/>
      <c r="BK82"/>
      <c r="BL82"/>
      <c r="BM82"/>
      <c r="BN82"/>
      <c r="BO82"/>
      <c r="BP82"/>
      <c r="BQ82"/>
      <c r="BR82"/>
      <c r="BS82"/>
      <c r="BT82"/>
      <c r="BU82"/>
      <c r="BV82"/>
      <c r="BW82"/>
      <c r="BX82"/>
      <c r="BY82"/>
      <c r="BZ82"/>
      <c r="CQ82" s="370"/>
    </row>
    <row r="83" spans="1:95" ht="12.75" customHeight="1" outlineLevel="3">
      <c r="A83" s="652"/>
      <c r="B83" s="653"/>
      <c r="C83" s="654"/>
      <c r="D83" s="493"/>
      <c r="E83" s="691"/>
      <c r="F83" s="692"/>
      <c r="G83" s="86"/>
      <c r="H83" s="651"/>
      <c r="I83" s="649"/>
      <c r="J83" s="649"/>
      <c r="K83" s="649"/>
      <c r="L83" s="650"/>
      <c r="M83" s="647"/>
      <c r="N83" s="649"/>
      <c r="O83" s="649"/>
      <c r="P83" s="649"/>
      <c r="Q83" s="650"/>
      <c r="R83" s="647"/>
      <c r="S83" s="649"/>
      <c r="T83" s="649"/>
      <c r="U83" s="649"/>
      <c r="V83" s="650"/>
      <c r="W83" s="649"/>
      <c r="X83" s="649"/>
      <c r="Y83" s="649"/>
      <c r="Z83" s="649"/>
      <c r="AA83" s="650"/>
      <c r="AB83" s="647"/>
      <c r="AC83" s="648"/>
      <c r="AD83" s="371">
        <f>'EVENTO CON 2 estaciones dobles'!AF83</f>
        <v>0</v>
      </c>
      <c r="AE83" s="493"/>
      <c r="AF83" s="646"/>
      <c r="AG83" s="645"/>
      <c r="AH83" s="372">
        <f>'EVENTO CON 2 estaciones dobles'!AJ83</f>
        <v>0</v>
      </c>
      <c r="AI83" s="493"/>
      <c r="AJ83" s="646"/>
      <c r="AK83" s="644"/>
      <c r="AL83" s="372">
        <f>'EVENTO CON 2 estaciones dobles'!AN83</f>
        <v>0</v>
      </c>
      <c r="AM83" s="643"/>
      <c r="AN83" s="644"/>
      <c r="AO83" s="86"/>
      <c r="AP83" s="493"/>
      <c r="AQ83" s="366"/>
      <c r="AR83" s="485"/>
      <c r="AS83" s="367"/>
      <c r="AT83" s="633"/>
      <c r="AU83" s="634"/>
      <c r="AV83" s="368"/>
      <c r="AW83" s="595"/>
      <c r="AY83" s="369"/>
      <c r="AZ83" s="369"/>
      <c r="BA83"/>
      <c r="BB83"/>
      <c r="BC83" s="185" t="s">
        <v>228</v>
      </c>
      <c r="BD83"/>
      <c r="BE83"/>
      <c r="BF83"/>
      <c r="BG83"/>
      <c r="BH83"/>
      <c r="BI83"/>
      <c r="BJ83"/>
      <c r="BK83"/>
      <c r="BL83"/>
      <c r="BM83"/>
      <c r="BN83"/>
      <c r="BO83"/>
      <c r="BP83"/>
      <c r="BQ83"/>
      <c r="BR83"/>
      <c r="BS83"/>
      <c r="BT83"/>
      <c r="BU83"/>
      <c r="BV83"/>
      <c r="BW83"/>
      <c r="BX83"/>
      <c r="BY83"/>
      <c r="BZ83"/>
      <c r="CN83" s="370"/>
      <c r="CQ83" s="370"/>
    </row>
    <row r="84" spans="1:78" ht="12.75" customHeight="1" outlineLevel="3">
      <c r="A84" s="635">
        <v>27</v>
      </c>
      <c r="B84" s="637">
        <f>'EVENTO CON 2 estaciones dobles'!B84:B85</f>
        <v>0</v>
      </c>
      <c r="C84" s="639" t="s">
        <v>393</v>
      </c>
      <c r="D84" s="492">
        <f>'EVENTO CON 2 estaciones dobles'!E84:E85</f>
        <v>0</v>
      </c>
      <c r="E84" s="686">
        <f>'EVENTO CON 2 estaciones dobles'!G84:G85</f>
        <v>0</v>
      </c>
      <c r="F84" s="688">
        <f>'EVENTO CON 2 estaciones dobles'!H84:H85</f>
        <v>0</v>
      </c>
      <c r="G84" s="86"/>
      <c r="H84" s="641">
        <f>'EVENTO CON 2 estaciones dobles'!J84</f>
        <v>0</v>
      </c>
      <c r="I84" s="631">
        <f>'EVENTO CON 2 estaciones dobles'!K84:K85</f>
        <v>0</v>
      </c>
      <c r="J84" s="631">
        <f>'EVENTO CON 2 estaciones dobles'!L84:L85</f>
        <v>0</v>
      </c>
      <c r="K84" s="631">
        <f>'EVENTO CON 2 estaciones dobles'!M84:M85</f>
        <v>0</v>
      </c>
      <c r="L84" s="626">
        <f>'EVENTO CON 2 estaciones dobles'!N84:N85</f>
        <v>0</v>
      </c>
      <c r="M84" s="627">
        <f>'EVENTO CON 2 estaciones dobles'!O84:O85</f>
        <v>0</v>
      </c>
      <c r="N84" s="631">
        <f>'EVENTO CON 2 estaciones dobles'!P84:P85</f>
        <v>0</v>
      </c>
      <c r="O84" s="631">
        <f>'EVENTO CON 2 estaciones dobles'!Q84:Q85</f>
        <v>0</v>
      </c>
      <c r="P84" s="631">
        <f>'EVENTO CON 2 estaciones dobles'!R84:R85</f>
        <v>0</v>
      </c>
      <c r="Q84" s="626">
        <f>'EVENTO CON 2 estaciones dobles'!S84:S85</f>
        <v>0</v>
      </c>
      <c r="R84" s="627">
        <f>'EVENTO CON 2 estaciones dobles'!T84:T85</f>
        <v>0</v>
      </c>
      <c r="S84" s="631">
        <f>'EVENTO CON 2 estaciones dobles'!U84:U85</f>
        <v>0</v>
      </c>
      <c r="T84" s="631">
        <f>'EVENTO CON 2 estaciones dobles'!V84:V85</f>
        <v>0</v>
      </c>
      <c r="U84" s="631">
        <f>'EVENTO CON 2 estaciones dobles'!W84:W85</f>
        <v>0</v>
      </c>
      <c r="V84" s="626">
        <f>'EVENTO CON 2 estaciones dobles'!X84:X85</f>
        <v>0</v>
      </c>
      <c r="W84" s="631">
        <f>'EVENTO CON 2 estaciones dobles'!Y84:Y85</f>
        <v>0</v>
      </c>
      <c r="X84" s="631">
        <f>'EVENTO CON 2 estaciones dobles'!Z84:Z85</f>
        <v>0</v>
      </c>
      <c r="Y84" s="631">
        <f>'EVENTO CON 2 estaciones dobles'!AA84:AA85</f>
        <v>0</v>
      </c>
      <c r="Z84" s="631">
        <f>'EVENTO CON 2 estaciones dobles'!AB84:AB85</f>
        <v>0</v>
      </c>
      <c r="AA84" s="626">
        <f>'EVENTO CON 2 estaciones dobles'!AC84:AC85</f>
        <v>0</v>
      </c>
      <c r="AB84" s="627">
        <f>'EVENTO CON 2 estaciones dobles'!AD84:AD85</f>
        <v>0</v>
      </c>
      <c r="AC84" s="629">
        <f>'EVENTO CON 2 estaciones dobles'!AE84:AE85</f>
        <v>0</v>
      </c>
      <c r="AD84" s="371">
        <f>'EVENTO CON 2 estaciones dobles'!AF84</f>
        <v>0</v>
      </c>
      <c r="AE84" s="492">
        <f>'EVENTO CON 2 estaciones dobles'!AG84:AG85</f>
        <v>0</v>
      </c>
      <c r="AF84" s="622">
        <f>'EVENTO CON 2 estaciones dobles'!AH84:AH85</f>
        <v>0</v>
      </c>
      <c r="AG84" s="624">
        <f>'EVENTO CON 2 estaciones dobles'!AI84:AI85</f>
        <v>0</v>
      </c>
      <c r="AH84" s="372">
        <f>'EVENTO CON 2 estaciones dobles'!AJ84</f>
        <v>0</v>
      </c>
      <c r="AI84" s="492">
        <f>'EVENTO CON 2 estaciones dobles'!AK84:AK85</f>
        <v>0</v>
      </c>
      <c r="AJ84" s="622">
        <f>'EVENTO CON 2 estaciones dobles'!AL84:AL85</f>
        <v>0</v>
      </c>
      <c r="AK84" s="614">
        <f>'EVENTO CON 2 estaciones dobles'!AM84:AM85</f>
        <v>0</v>
      </c>
      <c r="AL84" s="372">
        <f>'EVENTO CON 2 estaciones dobles'!AN84</f>
        <v>0</v>
      </c>
      <c r="AM84" s="620">
        <f>'EVENTO CON 2 estaciones dobles'!AO84:AO85</f>
        <v>0</v>
      </c>
      <c r="AN84" s="614">
        <f>'EVENTO CON 2 estaciones dobles'!AP84:AP85</f>
        <v>0</v>
      </c>
      <c r="AO84" s="86"/>
      <c r="AP84" s="492">
        <f>'EVENTO CON 2 estaciones dobles'!AR84:AR85</f>
        <v>0</v>
      </c>
      <c r="AQ84" s="366"/>
      <c r="AR84" s="484">
        <f>'EVENTO CON 2 estaciones dobles'!AT84:AT85</f>
        <v>0</v>
      </c>
      <c r="AS84" s="367"/>
      <c r="AT84" s="616">
        <f>'EVENTO CON 2 estaciones dobles'!AV84:AV85</f>
        <v>0</v>
      </c>
      <c r="AU84" s="618">
        <f>'EVENTO CON 2 estaciones dobles'!AW84:AW85</f>
        <v>0</v>
      </c>
      <c r="AV84" s="368"/>
      <c r="AW84" s="595">
        <f>'EVENTO CON 2 estaciones dobles'!AY84:AY85</f>
        <v>0</v>
      </c>
      <c r="AY84" s="369"/>
      <c r="AZ84" s="369"/>
      <c r="BA84"/>
      <c r="BB84"/>
      <c r="BC84" s="185" t="s">
        <v>241</v>
      </c>
      <c r="BD84"/>
      <c r="BE84"/>
      <c r="BF84"/>
      <c r="BG84"/>
      <c r="BH84"/>
      <c r="BI84"/>
      <c r="BJ84"/>
      <c r="BK84"/>
      <c r="BL84"/>
      <c r="BM84"/>
      <c r="BN84"/>
      <c r="BO84"/>
      <c r="BP84"/>
      <c r="BQ84"/>
      <c r="BR84"/>
      <c r="BS84"/>
      <c r="BT84"/>
      <c r="BU84"/>
      <c r="BV84"/>
      <c r="BW84"/>
      <c r="BX84"/>
      <c r="BY84"/>
      <c r="BZ84"/>
    </row>
    <row r="85" spans="1:95" ht="12.75" customHeight="1" outlineLevel="3">
      <c r="A85" s="652"/>
      <c r="B85" s="653"/>
      <c r="C85" s="654"/>
      <c r="D85" s="493"/>
      <c r="E85" s="691"/>
      <c r="F85" s="692"/>
      <c r="G85" s="86"/>
      <c r="H85" s="651"/>
      <c r="I85" s="649"/>
      <c r="J85" s="649"/>
      <c r="K85" s="649"/>
      <c r="L85" s="650"/>
      <c r="M85" s="647"/>
      <c r="N85" s="649"/>
      <c r="O85" s="649"/>
      <c r="P85" s="649"/>
      <c r="Q85" s="650"/>
      <c r="R85" s="647"/>
      <c r="S85" s="649"/>
      <c r="T85" s="649"/>
      <c r="U85" s="649"/>
      <c r="V85" s="650"/>
      <c r="W85" s="649"/>
      <c r="X85" s="649"/>
      <c r="Y85" s="649"/>
      <c r="Z85" s="649"/>
      <c r="AA85" s="650"/>
      <c r="AB85" s="647"/>
      <c r="AC85" s="648"/>
      <c r="AD85" s="371">
        <f>'EVENTO CON 2 estaciones dobles'!AF85</f>
        <v>0</v>
      </c>
      <c r="AE85" s="493"/>
      <c r="AF85" s="646"/>
      <c r="AG85" s="645"/>
      <c r="AH85" s="372">
        <f>'EVENTO CON 2 estaciones dobles'!AJ85</f>
        <v>0</v>
      </c>
      <c r="AI85" s="493"/>
      <c r="AJ85" s="646"/>
      <c r="AK85" s="644"/>
      <c r="AL85" s="372">
        <f>'EVENTO CON 2 estaciones dobles'!AN85</f>
        <v>0</v>
      </c>
      <c r="AM85" s="643"/>
      <c r="AN85" s="644"/>
      <c r="AO85" s="86"/>
      <c r="AP85" s="493"/>
      <c r="AQ85" s="366"/>
      <c r="AR85" s="485"/>
      <c r="AS85" s="367"/>
      <c r="AT85" s="633"/>
      <c r="AU85" s="634"/>
      <c r="AV85" s="368"/>
      <c r="AW85" s="595"/>
      <c r="AY85" s="369"/>
      <c r="AZ85" s="369"/>
      <c r="BA85"/>
      <c r="BB85"/>
      <c r="BC85" s="185" t="s">
        <v>158</v>
      </c>
      <c r="BD85"/>
      <c r="BE85"/>
      <c r="BF85"/>
      <c r="BG85"/>
      <c r="BH85"/>
      <c r="BI85"/>
      <c r="BJ85"/>
      <c r="BK85"/>
      <c r="BL85"/>
      <c r="BM85"/>
      <c r="BN85"/>
      <c r="BO85"/>
      <c r="BP85"/>
      <c r="BQ85"/>
      <c r="BR85"/>
      <c r="BS85"/>
      <c r="BT85"/>
      <c r="BU85"/>
      <c r="BV85"/>
      <c r="BW85"/>
      <c r="BX85"/>
      <c r="BY85"/>
      <c r="BZ85"/>
      <c r="CQ85" s="370"/>
    </row>
    <row r="86" spans="1:78" ht="12.75" customHeight="1" outlineLevel="3">
      <c r="A86" s="635">
        <v>28</v>
      </c>
      <c r="B86" s="637">
        <f>'EVENTO CON 2 estaciones dobles'!B86:B87</f>
        <v>0</v>
      </c>
      <c r="C86" s="639" t="s">
        <v>394</v>
      </c>
      <c r="D86" s="492">
        <f>'EVENTO CON 2 estaciones dobles'!E86:E87</f>
        <v>0</v>
      </c>
      <c r="E86" s="686">
        <f>'EVENTO CON 2 estaciones dobles'!G86:G87</f>
        <v>0</v>
      </c>
      <c r="F86" s="688">
        <f>'EVENTO CON 2 estaciones dobles'!H86:H87</f>
        <v>0</v>
      </c>
      <c r="G86" s="86"/>
      <c r="H86" s="641">
        <f>'EVENTO CON 2 estaciones dobles'!J86</f>
        <v>0</v>
      </c>
      <c r="I86" s="631">
        <f>'EVENTO CON 2 estaciones dobles'!K86:K87</f>
        <v>0</v>
      </c>
      <c r="J86" s="631">
        <f>'EVENTO CON 2 estaciones dobles'!L86:L87</f>
        <v>0</v>
      </c>
      <c r="K86" s="631">
        <f>'EVENTO CON 2 estaciones dobles'!M86:M87</f>
        <v>0</v>
      </c>
      <c r="L86" s="626">
        <f>'EVENTO CON 2 estaciones dobles'!N86:N87</f>
        <v>0</v>
      </c>
      <c r="M86" s="627">
        <f>'EVENTO CON 2 estaciones dobles'!O86:O87</f>
        <v>0</v>
      </c>
      <c r="N86" s="631">
        <f>'EVENTO CON 2 estaciones dobles'!P86:P87</f>
        <v>0</v>
      </c>
      <c r="O86" s="631">
        <f>'EVENTO CON 2 estaciones dobles'!Q86:Q87</f>
        <v>0</v>
      </c>
      <c r="P86" s="631">
        <f>'EVENTO CON 2 estaciones dobles'!R86:R87</f>
        <v>0</v>
      </c>
      <c r="Q86" s="626">
        <f>'EVENTO CON 2 estaciones dobles'!S86:S87</f>
        <v>0</v>
      </c>
      <c r="R86" s="627">
        <f>'EVENTO CON 2 estaciones dobles'!T86:T87</f>
        <v>0</v>
      </c>
      <c r="S86" s="631">
        <f>'EVENTO CON 2 estaciones dobles'!U86:U87</f>
        <v>0</v>
      </c>
      <c r="T86" s="631">
        <f>'EVENTO CON 2 estaciones dobles'!V86:V87</f>
        <v>0</v>
      </c>
      <c r="U86" s="631">
        <f>'EVENTO CON 2 estaciones dobles'!W86:W87</f>
        <v>0</v>
      </c>
      <c r="V86" s="626">
        <f>'EVENTO CON 2 estaciones dobles'!X86:X87</f>
        <v>0</v>
      </c>
      <c r="W86" s="631">
        <f>'EVENTO CON 2 estaciones dobles'!Y86:Y87</f>
        <v>0</v>
      </c>
      <c r="X86" s="631">
        <f>'EVENTO CON 2 estaciones dobles'!Z86:Z87</f>
        <v>0</v>
      </c>
      <c r="Y86" s="631">
        <f>'EVENTO CON 2 estaciones dobles'!AA86:AA87</f>
        <v>0</v>
      </c>
      <c r="Z86" s="631">
        <f>'EVENTO CON 2 estaciones dobles'!AB86:AB87</f>
        <v>0</v>
      </c>
      <c r="AA86" s="626">
        <f>'EVENTO CON 2 estaciones dobles'!AC86:AC87</f>
        <v>0</v>
      </c>
      <c r="AB86" s="627">
        <f>'EVENTO CON 2 estaciones dobles'!AD86:AD87</f>
        <v>0</v>
      </c>
      <c r="AC86" s="629">
        <f>'EVENTO CON 2 estaciones dobles'!AE86:AE87</f>
        <v>0</v>
      </c>
      <c r="AD86" s="371">
        <f>'EVENTO CON 2 estaciones dobles'!AF86</f>
        <v>0</v>
      </c>
      <c r="AE86" s="492">
        <f>'EVENTO CON 2 estaciones dobles'!AG86:AG87</f>
        <v>0</v>
      </c>
      <c r="AF86" s="622">
        <f>'EVENTO CON 2 estaciones dobles'!AH86:AH87</f>
        <v>0</v>
      </c>
      <c r="AG86" s="624">
        <f>'EVENTO CON 2 estaciones dobles'!AI86:AI87</f>
        <v>0</v>
      </c>
      <c r="AH86" s="372">
        <f>'EVENTO CON 2 estaciones dobles'!AJ86</f>
        <v>0</v>
      </c>
      <c r="AI86" s="492">
        <f>'EVENTO CON 2 estaciones dobles'!AK86:AK87</f>
        <v>0</v>
      </c>
      <c r="AJ86" s="622">
        <f>'EVENTO CON 2 estaciones dobles'!AL86:AL87</f>
        <v>0</v>
      </c>
      <c r="AK86" s="614">
        <f>'EVENTO CON 2 estaciones dobles'!AM86:AM87</f>
        <v>0</v>
      </c>
      <c r="AL86" s="372">
        <f>'EVENTO CON 2 estaciones dobles'!AN86</f>
        <v>0</v>
      </c>
      <c r="AM86" s="620">
        <f>'EVENTO CON 2 estaciones dobles'!AO86:AO87</f>
        <v>0</v>
      </c>
      <c r="AN86" s="614">
        <f>'EVENTO CON 2 estaciones dobles'!AP86:AP87</f>
        <v>0</v>
      </c>
      <c r="AO86" s="86"/>
      <c r="AP86" s="492">
        <f>'EVENTO CON 2 estaciones dobles'!AR86:AR87</f>
        <v>0</v>
      </c>
      <c r="AQ86" s="366"/>
      <c r="AR86" s="484">
        <f>'EVENTO CON 2 estaciones dobles'!AT86:AT87</f>
        <v>0</v>
      </c>
      <c r="AS86" s="367"/>
      <c r="AT86" s="616">
        <f>'EVENTO CON 2 estaciones dobles'!AV86:AV87</f>
        <v>0</v>
      </c>
      <c r="AU86" s="618">
        <f>'EVENTO CON 2 estaciones dobles'!AW86:AW87</f>
        <v>0</v>
      </c>
      <c r="AV86" s="368"/>
      <c r="AW86" s="595">
        <f>'EVENTO CON 2 estaciones dobles'!AY86:AY87</f>
        <v>0</v>
      </c>
      <c r="AY86" s="369"/>
      <c r="AZ86" s="369"/>
      <c r="BA86"/>
      <c r="BB86"/>
      <c r="BC86" s="185" t="s">
        <v>201</v>
      </c>
      <c r="BD86"/>
      <c r="BE86"/>
      <c r="BF86"/>
      <c r="BG86"/>
      <c r="BH86"/>
      <c r="BI86"/>
      <c r="BJ86"/>
      <c r="BK86"/>
      <c r="BL86"/>
      <c r="BM86"/>
      <c r="BN86"/>
      <c r="BO86"/>
      <c r="BP86"/>
      <c r="BQ86"/>
      <c r="BR86"/>
      <c r="BS86"/>
      <c r="BT86"/>
      <c r="BU86"/>
      <c r="BV86"/>
      <c r="BW86"/>
      <c r="BX86"/>
      <c r="BY86"/>
      <c r="BZ86"/>
    </row>
    <row r="87" spans="1:78" ht="12.75" customHeight="1" outlineLevel="3">
      <c r="A87" s="652"/>
      <c r="B87" s="653"/>
      <c r="C87" s="654"/>
      <c r="D87" s="493"/>
      <c r="E87" s="691"/>
      <c r="F87" s="692"/>
      <c r="G87" s="86"/>
      <c r="H87" s="651"/>
      <c r="I87" s="649"/>
      <c r="J87" s="649"/>
      <c r="K87" s="649"/>
      <c r="L87" s="650"/>
      <c r="M87" s="647"/>
      <c r="N87" s="649"/>
      <c r="O87" s="649"/>
      <c r="P87" s="649"/>
      <c r="Q87" s="650"/>
      <c r="R87" s="647"/>
      <c r="S87" s="649"/>
      <c r="T87" s="649"/>
      <c r="U87" s="649"/>
      <c r="V87" s="650"/>
      <c r="W87" s="649"/>
      <c r="X87" s="649"/>
      <c r="Y87" s="649"/>
      <c r="Z87" s="649"/>
      <c r="AA87" s="650"/>
      <c r="AB87" s="647"/>
      <c r="AC87" s="648"/>
      <c r="AD87" s="371">
        <f>'EVENTO CON 2 estaciones dobles'!AF87</f>
        <v>0</v>
      </c>
      <c r="AE87" s="493"/>
      <c r="AF87" s="646"/>
      <c r="AG87" s="645"/>
      <c r="AH87" s="372">
        <f>'EVENTO CON 2 estaciones dobles'!AJ87</f>
        <v>0</v>
      </c>
      <c r="AI87" s="493"/>
      <c r="AJ87" s="646"/>
      <c r="AK87" s="644"/>
      <c r="AL87" s="372">
        <f>'EVENTO CON 2 estaciones dobles'!AN87</f>
        <v>0</v>
      </c>
      <c r="AM87" s="643"/>
      <c r="AN87" s="644"/>
      <c r="AO87" s="86"/>
      <c r="AP87" s="493"/>
      <c r="AQ87" s="366"/>
      <c r="AR87" s="485"/>
      <c r="AS87" s="367"/>
      <c r="AT87" s="633"/>
      <c r="AU87" s="634"/>
      <c r="AV87" s="368"/>
      <c r="AW87" s="595"/>
      <c r="AY87" s="369"/>
      <c r="AZ87" s="369"/>
      <c r="BA87"/>
      <c r="BB87"/>
      <c r="BC87" s="185" t="s">
        <v>140</v>
      </c>
      <c r="BD87"/>
      <c r="BE87"/>
      <c r="BF87"/>
      <c r="BG87"/>
      <c r="BH87"/>
      <c r="BI87"/>
      <c r="BJ87"/>
      <c r="BK87"/>
      <c r="BL87"/>
      <c r="BM87"/>
      <c r="BN87"/>
      <c r="BO87"/>
      <c r="BP87"/>
      <c r="BQ87"/>
      <c r="BR87"/>
      <c r="BS87"/>
      <c r="BT87"/>
      <c r="BU87"/>
      <c r="BV87"/>
      <c r="BW87"/>
      <c r="BX87"/>
      <c r="BY87"/>
      <c r="BZ87"/>
    </row>
    <row r="88" spans="1:78" ht="12.75" customHeight="1" outlineLevel="3">
      <c r="A88" s="635">
        <v>29</v>
      </c>
      <c r="B88" s="637">
        <f>'EVENTO CON 2 estaciones dobles'!B88:B89</f>
        <v>0</v>
      </c>
      <c r="C88" s="639" t="s">
        <v>395</v>
      </c>
      <c r="D88" s="492">
        <f>'EVENTO CON 2 estaciones dobles'!E88:E89</f>
        <v>0</v>
      </c>
      <c r="E88" s="686">
        <f>'EVENTO CON 2 estaciones dobles'!G88:G89</f>
        <v>0</v>
      </c>
      <c r="F88" s="688">
        <f>'EVENTO CON 2 estaciones dobles'!H88:H89</f>
        <v>0</v>
      </c>
      <c r="G88" s="86"/>
      <c r="H88" s="641">
        <f>'EVENTO CON 2 estaciones dobles'!J88</f>
        <v>0</v>
      </c>
      <c r="I88" s="631">
        <f>'EVENTO CON 2 estaciones dobles'!K88:K89</f>
        <v>0</v>
      </c>
      <c r="J88" s="631">
        <f>'EVENTO CON 2 estaciones dobles'!L88:L89</f>
        <v>0</v>
      </c>
      <c r="K88" s="631">
        <f>'EVENTO CON 2 estaciones dobles'!M88:M89</f>
        <v>0</v>
      </c>
      <c r="L88" s="626">
        <f>'EVENTO CON 2 estaciones dobles'!N88:N89</f>
        <v>0</v>
      </c>
      <c r="M88" s="627">
        <f>'EVENTO CON 2 estaciones dobles'!O88:O89</f>
        <v>0</v>
      </c>
      <c r="N88" s="631">
        <f>'EVENTO CON 2 estaciones dobles'!P88:P89</f>
        <v>0</v>
      </c>
      <c r="O88" s="631">
        <f>'EVENTO CON 2 estaciones dobles'!Q88:Q89</f>
        <v>0</v>
      </c>
      <c r="P88" s="631">
        <f>'EVENTO CON 2 estaciones dobles'!R88:R89</f>
        <v>0</v>
      </c>
      <c r="Q88" s="626">
        <f>'EVENTO CON 2 estaciones dobles'!S88:S89</f>
        <v>0</v>
      </c>
      <c r="R88" s="627">
        <f>'EVENTO CON 2 estaciones dobles'!T88:T89</f>
        <v>0</v>
      </c>
      <c r="S88" s="631">
        <f>'EVENTO CON 2 estaciones dobles'!U88:U89</f>
        <v>0</v>
      </c>
      <c r="T88" s="631">
        <f>'EVENTO CON 2 estaciones dobles'!V88:V89</f>
        <v>0</v>
      </c>
      <c r="U88" s="631">
        <f>'EVENTO CON 2 estaciones dobles'!W88:W89</f>
        <v>0</v>
      </c>
      <c r="V88" s="626">
        <f>'EVENTO CON 2 estaciones dobles'!X88:X89</f>
        <v>0</v>
      </c>
      <c r="W88" s="631">
        <f>'EVENTO CON 2 estaciones dobles'!Y88:Y89</f>
        <v>0</v>
      </c>
      <c r="X88" s="631">
        <f>'EVENTO CON 2 estaciones dobles'!Z88:Z89</f>
        <v>0</v>
      </c>
      <c r="Y88" s="631">
        <f>'EVENTO CON 2 estaciones dobles'!AA88:AA89</f>
        <v>0</v>
      </c>
      <c r="Z88" s="631">
        <f>'EVENTO CON 2 estaciones dobles'!AB88:AB89</f>
        <v>0</v>
      </c>
      <c r="AA88" s="626">
        <f>'EVENTO CON 2 estaciones dobles'!AC88:AC89</f>
        <v>0</v>
      </c>
      <c r="AB88" s="627">
        <f>'EVENTO CON 2 estaciones dobles'!AD88:AD89</f>
        <v>0</v>
      </c>
      <c r="AC88" s="629">
        <f>'EVENTO CON 2 estaciones dobles'!AE88:AE89</f>
        <v>0</v>
      </c>
      <c r="AD88" s="371">
        <f>'EVENTO CON 2 estaciones dobles'!AF88</f>
        <v>0</v>
      </c>
      <c r="AE88" s="492">
        <f>'EVENTO CON 2 estaciones dobles'!AG88:AG89</f>
        <v>0</v>
      </c>
      <c r="AF88" s="622">
        <f>'EVENTO CON 2 estaciones dobles'!AH88:AH89</f>
        <v>0</v>
      </c>
      <c r="AG88" s="624">
        <f>'EVENTO CON 2 estaciones dobles'!AI88:AI89</f>
        <v>0</v>
      </c>
      <c r="AH88" s="372">
        <f>'EVENTO CON 2 estaciones dobles'!AJ88</f>
        <v>0</v>
      </c>
      <c r="AI88" s="492">
        <f>'EVENTO CON 2 estaciones dobles'!AK88:AK89</f>
        <v>0</v>
      </c>
      <c r="AJ88" s="622">
        <f>'EVENTO CON 2 estaciones dobles'!AL88:AL89</f>
        <v>0</v>
      </c>
      <c r="AK88" s="614">
        <f>'EVENTO CON 2 estaciones dobles'!AM88:AM89</f>
        <v>0</v>
      </c>
      <c r="AL88" s="372">
        <f>'EVENTO CON 2 estaciones dobles'!AN88</f>
        <v>0</v>
      </c>
      <c r="AM88" s="620">
        <f>'EVENTO CON 2 estaciones dobles'!AO88:AO89</f>
        <v>0</v>
      </c>
      <c r="AN88" s="614">
        <f>'EVENTO CON 2 estaciones dobles'!AP88:AP89</f>
        <v>0</v>
      </c>
      <c r="AO88" s="86"/>
      <c r="AP88" s="492">
        <f>'EVENTO CON 2 estaciones dobles'!AR88:AR89</f>
        <v>0</v>
      </c>
      <c r="AQ88" s="366"/>
      <c r="AR88" s="484">
        <f>'EVENTO CON 2 estaciones dobles'!AT88:AT89</f>
        <v>0</v>
      </c>
      <c r="AS88" s="367"/>
      <c r="AT88" s="616">
        <f>'EVENTO CON 2 estaciones dobles'!AV88:AV89</f>
        <v>0</v>
      </c>
      <c r="AU88" s="618">
        <f>'EVENTO CON 2 estaciones dobles'!AW88:AW89</f>
        <v>0</v>
      </c>
      <c r="AV88" s="368"/>
      <c r="AW88" s="595">
        <f>'EVENTO CON 2 estaciones dobles'!AY88:AY89</f>
        <v>0</v>
      </c>
      <c r="AY88" s="369"/>
      <c r="AZ88" s="369"/>
      <c r="BA88"/>
      <c r="BB88"/>
      <c r="BC88" s="185" t="s">
        <v>229</v>
      </c>
      <c r="BD88"/>
      <c r="BE88"/>
      <c r="BF88"/>
      <c r="BG88"/>
      <c r="BH88"/>
      <c r="BI88"/>
      <c r="BJ88"/>
      <c r="BK88"/>
      <c r="BL88"/>
      <c r="BM88"/>
      <c r="BN88"/>
      <c r="BO88"/>
      <c r="BP88"/>
      <c r="BQ88"/>
      <c r="BR88"/>
      <c r="BS88"/>
      <c r="BT88"/>
      <c r="BU88"/>
      <c r="BV88"/>
      <c r="BW88"/>
      <c r="BX88"/>
      <c r="BY88"/>
      <c r="BZ88"/>
    </row>
    <row r="89" spans="1:78" ht="12.75" customHeight="1" outlineLevel="3">
      <c r="A89" s="652"/>
      <c r="B89" s="653"/>
      <c r="C89" s="654"/>
      <c r="D89" s="493"/>
      <c r="E89" s="691"/>
      <c r="F89" s="692"/>
      <c r="G89" s="86"/>
      <c r="H89" s="651"/>
      <c r="I89" s="649"/>
      <c r="J89" s="649"/>
      <c r="K89" s="649"/>
      <c r="L89" s="650"/>
      <c r="M89" s="647"/>
      <c r="N89" s="649"/>
      <c r="O89" s="649"/>
      <c r="P89" s="649"/>
      <c r="Q89" s="650"/>
      <c r="R89" s="647"/>
      <c r="S89" s="649"/>
      <c r="T89" s="649"/>
      <c r="U89" s="649"/>
      <c r="V89" s="650"/>
      <c r="W89" s="649"/>
      <c r="X89" s="649"/>
      <c r="Y89" s="649"/>
      <c r="Z89" s="649"/>
      <c r="AA89" s="650"/>
      <c r="AB89" s="647"/>
      <c r="AC89" s="648"/>
      <c r="AD89" s="371">
        <f>'EVENTO CON 2 estaciones dobles'!AF89</f>
        <v>0</v>
      </c>
      <c r="AE89" s="493"/>
      <c r="AF89" s="646"/>
      <c r="AG89" s="645"/>
      <c r="AH89" s="372">
        <f>'EVENTO CON 2 estaciones dobles'!AJ89</f>
        <v>0</v>
      </c>
      <c r="AI89" s="493"/>
      <c r="AJ89" s="646"/>
      <c r="AK89" s="644"/>
      <c r="AL89" s="372">
        <f>'EVENTO CON 2 estaciones dobles'!AN89</f>
        <v>0</v>
      </c>
      <c r="AM89" s="643"/>
      <c r="AN89" s="644"/>
      <c r="AO89" s="86"/>
      <c r="AP89" s="493"/>
      <c r="AQ89" s="366"/>
      <c r="AR89" s="485"/>
      <c r="AS89" s="367"/>
      <c r="AT89" s="633"/>
      <c r="AU89" s="634"/>
      <c r="AV89" s="368"/>
      <c r="AW89" s="595"/>
      <c r="AY89" s="369"/>
      <c r="AZ89" s="369"/>
      <c r="BA89"/>
      <c r="BB89"/>
      <c r="BC89" s="185" t="s">
        <v>156</v>
      </c>
      <c r="BD89"/>
      <c r="BE89"/>
      <c r="BF89"/>
      <c r="BG89"/>
      <c r="BH89"/>
      <c r="BI89"/>
      <c r="BJ89"/>
      <c r="BK89"/>
      <c r="BL89"/>
      <c r="BM89"/>
      <c r="BN89"/>
      <c r="BO89"/>
      <c r="BP89"/>
      <c r="BQ89"/>
      <c r="BR89"/>
      <c r="BS89"/>
      <c r="BT89"/>
      <c r="BU89"/>
      <c r="BV89"/>
      <c r="BW89"/>
      <c r="BX89"/>
      <c r="BY89"/>
      <c r="BZ89"/>
    </row>
    <row r="90" spans="1:95" ht="12.75" customHeight="1" outlineLevel="3">
      <c r="A90" s="635">
        <v>30</v>
      </c>
      <c r="B90" s="637">
        <f>'EVENTO CON 2 estaciones dobles'!B90:B91</f>
        <v>0</v>
      </c>
      <c r="C90" s="639" t="s">
        <v>396</v>
      </c>
      <c r="D90" s="492">
        <f>'EVENTO CON 2 estaciones dobles'!E90:E91</f>
        <v>0</v>
      </c>
      <c r="E90" s="686">
        <f>'EVENTO CON 2 estaciones dobles'!G90:G91</f>
        <v>0</v>
      </c>
      <c r="F90" s="688">
        <f>'EVENTO CON 2 estaciones dobles'!H90:H91</f>
        <v>0</v>
      </c>
      <c r="G90" s="86"/>
      <c r="H90" s="641">
        <f>'EVENTO CON 2 estaciones dobles'!J90</f>
        <v>0</v>
      </c>
      <c r="I90" s="631">
        <f>'EVENTO CON 2 estaciones dobles'!K90:K91</f>
        <v>0</v>
      </c>
      <c r="J90" s="631">
        <f>'EVENTO CON 2 estaciones dobles'!L90:L91</f>
        <v>0</v>
      </c>
      <c r="K90" s="631">
        <f>'EVENTO CON 2 estaciones dobles'!M90:M91</f>
        <v>0</v>
      </c>
      <c r="L90" s="626">
        <f>'EVENTO CON 2 estaciones dobles'!N90:N91</f>
        <v>0</v>
      </c>
      <c r="M90" s="627">
        <f>'EVENTO CON 2 estaciones dobles'!O90:O91</f>
        <v>0</v>
      </c>
      <c r="N90" s="631">
        <f>'EVENTO CON 2 estaciones dobles'!P90:P91</f>
        <v>0</v>
      </c>
      <c r="O90" s="631">
        <f>'EVENTO CON 2 estaciones dobles'!Q90:Q91</f>
        <v>0</v>
      </c>
      <c r="P90" s="631">
        <f>'EVENTO CON 2 estaciones dobles'!R90:R91</f>
        <v>0</v>
      </c>
      <c r="Q90" s="626">
        <f>'EVENTO CON 2 estaciones dobles'!S90:S91</f>
        <v>0</v>
      </c>
      <c r="R90" s="627">
        <f>'EVENTO CON 2 estaciones dobles'!T90:T91</f>
        <v>0</v>
      </c>
      <c r="S90" s="631">
        <f>'EVENTO CON 2 estaciones dobles'!U90:U91</f>
        <v>0</v>
      </c>
      <c r="T90" s="631">
        <f>'EVENTO CON 2 estaciones dobles'!V90:V91</f>
        <v>0</v>
      </c>
      <c r="U90" s="631">
        <f>'EVENTO CON 2 estaciones dobles'!W90:W91</f>
        <v>0</v>
      </c>
      <c r="V90" s="626">
        <f>'EVENTO CON 2 estaciones dobles'!X90:X91</f>
        <v>0</v>
      </c>
      <c r="W90" s="631">
        <f>'EVENTO CON 2 estaciones dobles'!Y90:Y91</f>
        <v>0</v>
      </c>
      <c r="X90" s="631">
        <f>'EVENTO CON 2 estaciones dobles'!Z90:Z91</f>
        <v>0</v>
      </c>
      <c r="Y90" s="631">
        <f>'EVENTO CON 2 estaciones dobles'!AA90:AA91</f>
        <v>0</v>
      </c>
      <c r="Z90" s="631">
        <f>'EVENTO CON 2 estaciones dobles'!AB90:AB91</f>
        <v>0</v>
      </c>
      <c r="AA90" s="626">
        <f>'EVENTO CON 2 estaciones dobles'!AC90:AC91</f>
        <v>0</v>
      </c>
      <c r="AB90" s="627">
        <f>'EVENTO CON 2 estaciones dobles'!AD90:AD91</f>
        <v>0</v>
      </c>
      <c r="AC90" s="629">
        <f>'EVENTO CON 2 estaciones dobles'!AE90:AE91</f>
        <v>0</v>
      </c>
      <c r="AD90" s="371">
        <f>'EVENTO CON 2 estaciones dobles'!AF90</f>
        <v>0</v>
      </c>
      <c r="AE90" s="492">
        <f>'EVENTO CON 2 estaciones dobles'!AG90:AG91</f>
        <v>0</v>
      </c>
      <c r="AF90" s="622">
        <f>'EVENTO CON 2 estaciones dobles'!AH90:AH91</f>
        <v>0</v>
      </c>
      <c r="AG90" s="624">
        <f>'EVENTO CON 2 estaciones dobles'!AI90:AI91</f>
        <v>0</v>
      </c>
      <c r="AH90" s="372">
        <f>'EVENTO CON 2 estaciones dobles'!AJ90</f>
        <v>0</v>
      </c>
      <c r="AI90" s="492">
        <f>'EVENTO CON 2 estaciones dobles'!AK90:AK91</f>
        <v>0</v>
      </c>
      <c r="AJ90" s="622">
        <f>'EVENTO CON 2 estaciones dobles'!AL90:AL91</f>
        <v>0</v>
      </c>
      <c r="AK90" s="614">
        <f>'EVENTO CON 2 estaciones dobles'!AM90:AM91</f>
        <v>0</v>
      </c>
      <c r="AL90" s="372">
        <f>'EVENTO CON 2 estaciones dobles'!AN90</f>
        <v>0</v>
      </c>
      <c r="AM90" s="620">
        <f>'EVENTO CON 2 estaciones dobles'!AO90:AO91</f>
        <v>0</v>
      </c>
      <c r="AN90" s="614">
        <f>'EVENTO CON 2 estaciones dobles'!AP90:AP91</f>
        <v>0</v>
      </c>
      <c r="AO90" s="86"/>
      <c r="AP90" s="492">
        <f>'EVENTO CON 2 estaciones dobles'!AR90:AR91</f>
        <v>0</v>
      </c>
      <c r="AQ90" s="366"/>
      <c r="AR90" s="484">
        <f>'EVENTO CON 2 estaciones dobles'!AT90:AT91</f>
        <v>0</v>
      </c>
      <c r="AS90" s="367"/>
      <c r="AT90" s="616">
        <f>'EVENTO CON 2 estaciones dobles'!AV90:AV91</f>
        <v>0</v>
      </c>
      <c r="AU90" s="618">
        <f>'EVENTO CON 2 estaciones dobles'!AW90:AW91</f>
        <v>0</v>
      </c>
      <c r="AV90" s="368"/>
      <c r="AW90" s="595">
        <f>'EVENTO CON 2 estaciones dobles'!AY90:AY91</f>
        <v>0</v>
      </c>
      <c r="AY90" s="369"/>
      <c r="AZ90" s="369"/>
      <c r="BA90"/>
      <c r="BB90"/>
      <c r="BC90" s="185" t="s">
        <v>130</v>
      </c>
      <c r="BD90"/>
      <c r="BE90"/>
      <c r="BF90"/>
      <c r="BG90"/>
      <c r="BH90"/>
      <c r="BI90"/>
      <c r="BJ90"/>
      <c r="BK90"/>
      <c r="BL90"/>
      <c r="BM90"/>
      <c r="BN90"/>
      <c r="BO90"/>
      <c r="BP90"/>
      <c r="BQ90"/>
      <c r="BR90"/>
      <c r="BS90"/>
      <c r="BT90"/>
      <c r="BU90"/>
      <c r="BV90"/>
      <c r="BW90"/>
      <c r="BX90"/>
      <c r="BY90"/>
      <c r="BZ90"/>
      <c r="CQ90" s="370"/>
    </row>
    <row r="91" spans="1:95" ht="12.75" customHeight="1" outlineLevel="3">
      <c r="A91" s="652"/>
      <c r="B91" s="653"/>
      <c r="C91" s="654"/>
      <c r="D91" s="493"/>
      <c r="E91" s="691"/>
      <c r="F91" s="692"/>
      <c r="G91" s="86"/>
      <c r="H91" s="651"/>
      <c r="I91" s="649"/>
      <c r="J91" s="649"/>
      <c r="K91" s="649"/>
      <c r="L91" s="650"/>
      <c r="M91" s="647"/>
      <c r="N91" s="649"/>
      <c r="O91" s="649"/>
      <c r="P91" s="649"/>
      <c r="Q91" s="650"/>
      <c r="R91" s="647"/>
      <c r="S91" s="649"/>
      <c r="T91" s="649"/>
      <c r="U91" s="649"/>
      <c r="V91" s="650"/>
      <c r="W91" s="649"/>
      <c r="X91" s="649"/>
      <c r="Y91" s="649"/>
      <c r="Z91" s="649"/>
      <c r="AA91" s="650"/>
      <c r="AB91" s="647"/>
      <c r="AC91" s="648"/>
      <c r="AD91" s="371">
        <f>'EVENTO CON 2 estaciones dobles'!AF91</f>
        <v>0</v>
      </c>
      <c r="AE91" s="493"/>
      <c r="AF91" s="646"/>
      <c r="AG91" s="645"/>
      <c r="AH91" s="372">
        <f>'EVENTO CON 2 estaciones dobles'!AJ91</f>
        <v>0</v>
      </c>
      <c r="AI91" s="493"/>
      <c r="AJ91" s="646"/>
      <c r="AK91" s="644"/>
      <c r="AL91" s="372">
        <f>'EVENTO CON 2 estaciones dobles'!AN91</f>
        <v>0</v>
      </c>
      <c r="AM91" s="643"/>
      <c r="AN91" s="644"/>
      <c r="AO91" s="86"/>
      <c r="AP91" s="493"/>
      <c r="AQ91" s="366"/>
      <c r="AR91" s="485"/>
      <c r="AS91" s="367"/>
      <c r="AT91" s="633"/>
      <c r="AU91" s="634"/>
      <c r="AV91" s="368"/>
      <c r="AW91" s="595"/>
      <c r="AY91" s="369"/>
      <c r="AZ91" s="369"/>
      <c r="BA91"/>
      <c r="BB91"/>
      <c r="BC91" s="185" t="s">
        <v>246</v>
      </c>
      <c r="BD91"/>
      <c r="BE91"/>
      <c r="BF91"/>
      <c r="BG91"/>
      <c r="BH91"/>
      <c r="BI91"/>
      <c r="BJ91"/>
      <c r="BK91"/>
      <c r="BL91"/>
      <c r="BM91"/>
      <c r="BN91"/>
      <c r="BO91"/>
      <c r="BP91"/>
      <c r="BQ91"/>
      <c r="BR91"/>
      <c r="BS91"/>
      <c r="BT91"/>
      <c r="BU91"/>
      <c r="BV91"/>
      <c r="BW91"/>
      <c r="BX91"/>
      <c r="BY91"/>
      <c r="BZ91"/>
      <c r="CQ91" s="370"/>
    </row>
    <row r="92" spans="1:78" ht="12.75" customHeight="1" outlineLevel="3">
      <c r="A92" s="635">
        <v>31</v>
      </c>
      <c r="B92" s="637">
        <f>'EVENTO CON 2 estaciones dobles'!B92:B93</f>
        <v>0</v>
      </c>
      <c r="C92" s="639" t="s">
        <v>397</v>
      </c>
      <c r="D92" s="492">
        <f>'EVENTO CON 2 estaciones dobles'!E92:E93</f>
        <v>0</v>
      </c>
      <c r="E92" s="686">
        <f>'EVENTO CON 2 estaciones dobles'!G92:G93</f>
        <v>0</v>
      </c>
      <c r="F92" s="688">
        <f>'EVENTO CON 2 estaciones dobles'!H92:H93</f>
        <v>0</v>
      </c>
      <c r="G92" s="86"/>
      <c r="H92" s="641">
        <f>'EVENTO CON 2 estaciones dobles'!J92</f>
        <v>0</v>
      </c>
      <c r="I92" s="631">
        <f>'EVENTO CON 2 estaciones dobles'!K92:K93</f>
        <v>0</v>
      </c>
      <c r="J92" s="631">
        <f>'EVENTO CON 2 estaciones dobles'!L92:L93</f>
        <v>0</v>
      </c>
      <c r="K92" s="631">
        <f>'EVENTO CON 2 estaciones dobles'!M92:M93</f>
        <v>0</v>
      </c>
      <c r="L92" s="626">
        <f>'EVENTO CON 2 estaciones dobles'!N92:N93</f>
        <v>0</v>
      </c>
      <c r="M92" s="627">
        <f>'EVENTO CON 2 estaciones dobles'!O92:O93</f>
        <v>0</v>
      </c>
      <c r="N92" s="631">
        <f>'EVENTO CON 2 estaciones dobles'!P92:P93</f>
        <v>0</v>
      </c>
      <c r="O92" s="631">
        <f>'EVENTO CON 2 estaciones dobles'!Q92:Q93</f>
        <v>0</v>
      </c>
      <c r="P92" s="631">
        <f>'EVENTO CON 2 estaciones dobles'!R92:R93</f>
        <v>0</v>
      </c>
      <c r="Q92" s="626">
        <f>'EVENTO CON 2 estaciones dobles'!S92:S93</f>
        <v>0</v>
      </c>
      <c r="R92" s="627">
        <f>'EVENTO CON 2 estaciones dobles'!T92:T93</f>
        <v>0</v>
      </c>
      <c r="S92" s="631">
        <f>'EVENTO CON 2 estaciones dobles'!U92:U93</f>
        <v>0</v>
      </c>
      <c r="T92" s="631">
        <f>'EVENTO CON 2 estaciones dobles'!V92:V93</f>
        <v>0</v>
      </c>
      <c r="U92" s="631">
        <f>'EVENTO CON 2 estaciones dobles'!W92:W93</f>
        <v>0</v>
      </c>
      <c r="V92" s="626">
        <f>'EVENTO CON 2 estaciones dobles'!X92:X93</f>
        <v>0</v>
      </c>
      <c r="W92" s="631">
        <f>'EVENTO CON 2 estaciones dobles'!Y92:Y93</f>
        <v>0</v>
      </c>
      <c r="X92" s="631">
        <f>'EVENTO CON 2 estaciones dobles'!Z92:Z93</f>
        <v>0</v>
      </c>
      <c r="Y92" s="631">
        <f>'EVENTO CON 2 estaciones dobles'!AA92:AA93</f>
        <v>0</v>
      </c>
      <c r="Z92" s="631">
        <f>'EVENTO CON 2 estaciones dobles'!AB92:AB93</f>
        <v>0</v>
      </c>
      <c r="AA92" s="626">
        <f>'EVENTO CON 2 estaciones dobles'!AC92:AC93</f>
        <v>0</v>
      </c>
      <c r="AB92" s="627">
        <f>'EVENTO CON 2 estaciones dobles'!AD92:AD93</f>
        <v>0</v>
      </c>
      <c r="AC92" s="629">
        <f>'EVENTO CON 2 estaciones dobles'!AE92:AE93</f>
        <v>0</v>
      </c>
      <c r="AD92" s="371">
        <f>'EVENTO CON 2 estaciones dobles'!AF92</f>
        <v>0</v>
      </c>
      <c r="AE92" s="492">
        <f>'EVENTO CON 2 estaciones dobles'!AG92:AG93</f>
        <v>0</v>
      </c>
      <c r="AF92" s="622">
        <f>'EVENTO CON 2 estaciones dobles'!AH92:AH93</f>
        <v>0</v>
      </c>
      <c r="AG92" s="624">
        <f>'EVENTO CON 2 estaciones dobles'!AI92:AI93</f>
        <v>0</v>
      </c>
      <c r="AH92" s="372">
        <f>'EVENTO CON 2 estaciones dobles'!AJ92</f>
        <v>0</v>
      </c>
      <c r="AI92" s="492">
        <f>'EVENTO CON 2 estaciones dobles'!AK92:AK93</f>
        <v>0</v>
      </c>
      <c r="AJ92" s="622">
        <f>'EVENTO CON 2 estaciones dobles'!AL92:AL93</f>
        <v>0</v>
      </c>
      <c r="AK92" s="614">
        <f>'EVENTO CON 2 estaciones dobles'!AM92:AM93</f>
        <v>0</v>
      </c>
      <c r="AL92" s="372">
        <f>'EVENTO CON 2 estaciones dobles'!AN92</f>
        <v>0</v>
      </c>
      <c r="AM92" s="620">
        <f>'EVENTO CON 2 estaciones dobles'!AO92:AO93</f>
        <v>0</v>
      </c>
      <c r="AN92" s="614">
        <f>'EVENTO CON 2 estaciones dobles'!AP92:AP93</f>
        <v>0</v>
      </c>
      <c r="AO92" s="86"/>
      <c r="AP92" s="492">
        <f>'EVENTO CON 2 estaciones dobles'!AR92:AR93</f>
        <v>0</v>
      </c>
      <c r="AQ92" s="366"/>
      <c r="AR92" s="484">
        <f>'EVENTO CON 2 estaciones dobles'!AT92:AT93</f>
        <v>0</v>
      </c>
      <c r="AS92" s="367"/>
      <c r="AT92" s="616">
        <f>'EVENTO CON 2 estaciones dobles'!AV92:AV93</f>
        <v>0</v>
      </c>
      <c r="AU92" s="618">
        <f>'EVENTO CON 2 estaciones dobles'!AW92:AW93</f>
        <v>0</v>
      </c>
      <c r="AV92" s="368"/>
      <c r="AW92" s="595">
        <f>'EVENTO CON 2 estaciones dobles'!AY92:AY93</f>
        <v>0</v>
      </c>
      <c r="AY92" s="369"/>
      <c r="AZ92" s="369"/>
      <c r="BA92"/>
      <c r="BB92"/>
      <c r="BC92" s="185" t="s">
        <v>172</v>
      </c>
      <c r="BD92"/>
      <c r="BE92"/>
      <c r="BF92"/>
      <c r="BG92"/>
      <c r="BH92"/>
      <c r="BI92"/>
      <c r="BJ92"/>
      <c r="BK92"/>
      <c r="BL92"/>
      <c r="BM92"/>
      <c r="BN92"/>
      <c r="BO92"/>
      <c r="BP92"/>
      <c r="BQ92"/>
      <c r="BR92"/>
      <c r="BS92"/>
      <c r="BT92"/>
      <c r="BU92"/>
      <c r="BV92"/>
      <c r="BW92"/>
      <c r="BX92"/>
      <c r="BY92"/>
      <c r="BZ92"/>
    </row>
    <row r="93" spans="1:78" ht="12.75" customHeight="1" outlineLevel="3">
      <c r="A93" s="652"/>
      <c r="B93" s="653"/>
      <c r="C93" s="654"/>
      <c r="D93" s="493"/>
      <c r="E93" s="691"/>
      <c r="F93" s="692"/>
      <c r="G93" s="86"/>
      <c r="H93" s="651"/>
      <c r="I93" s="649"/>
      <c r="J93" s="649"/>
      <c r="K93" s="649"/>
      <c r="L93" s="650"/>
      <c r="M93" s="647"/>
      <c r="N93" s="649"/>
      <c r="O93" s="649"/>
      <c r="P93" s="649"/>
      <c r="Q93" s="650"/>
      <c r="R93" s="647"/>
      <c r="S93" s="649"/>
      <c r="T93" s="649"/>
      <c r="U93" s="649"/>
      <c r="V93" s="650"/>
      <c r="W93" s="649"/>
      <c r="X93" s="649"/>
      <c r="Y93" s="649"/>
      <c r="Z93" s="649"/>
      <c r="AA93" s="650"/>
      <c r="AB93" s="647"/>
      <c r="AC93" s="648"/>
      <c r="AD93" s="371">
        <f>'EVENTO CON 2 estaciones dobles'!AF93</f>
        <v>0</v>
      </c>
      <c r="AE93" s="493"/>
      <c r="AF93" s="646"/>
      <c r="AG93" s="645"/>
      <c r="AH93" s="372">
        <f>'EVENTO CON 2 estaciones dobles'!AJ93</f>
        <v>0</v>
      </c>
      <c r="AI93" s="493"/>
      <c r="AJ93" s="646"/>
      <c r="AK93" s="644"/>
      <c r="AL93" s="372">
        <f>'EVENTO CON 2 estaciones dobles'!AN93</f>
        <v>0</v>
      </c>
      <c r="AM93" s="643"/>
      <c r="AN93" s="644"/>
      <c r="AO93" s="86"/>
      <c r="AP93" s="493"/>
      <c r="AQ93" s="366"/>
      <c r="AR93" s="485"/>
      <c r="AS93" s="367"/>
      <c r="AT93" s="633"/>
      <c r="AU93" s="634"/>
      <c r="AV93" s="368"/>
      <c r="AW93" s="595"/>
      <c r="AY93" s="369"/>
      <c r="AZ93" s="369"/>
      <c r="BA93"/>
      <c r="BB93"/>
      <c r="BC93" s="185" t="s">
        <v>144</v>
      </c>
      <c r="BD93"/>
      <c r="BE93"/>
      <c r="BF93"/>
      <c r="BG93"/>
      <c r="BH93"/>
      <c r="BI93"/>
      <c r="BJ93"/>
      <c r="BK93"/>
      <c r="BL93"/>
      <c r="BM93"/>
      <c r="BN93"/>
      <c r="BO93"/>
      <c r="BP93"/>
      <c r="BQ93"/>
      <c r="BR93"/>
      <c r="BS93"/>
      <c r="BT93"/>
      <c r="BU93"/>
      <c r="BV93"/>
      <c r="BW93"/>
      <c r="BX93"/>
      <c r="BY93"/>
      <c r="BZ93"/>
    </row>
    <row r="94" spans="1:78" ht="12.75" customHeight="1" outlineLevel="3">
      <c r="A94" s="635">
        <v>32</v>
      </c>
      <c r="B94" s="637">
        <f>'EVENTO CON 2 estaciones dobles'!B94:B95</f>
        <v>0</v>
      </c>
      <c r="C94" s="639" t="s">
        <v>398</v>
      </c>
      <c r="D94" s="492">
        <f>'EVENTO CON 2 estaciones dobles'!E94:E95</f>
        <v>0</v>
      </c>
      <c r="E94" s="686">
        <f>'EVENTO CON 2 estaciones dobles'!G94:G95</f>
        <v>0</v>
      </c>
      <c r="F94" s="688">
        <f>'EVENTO CON 2 estaciones dobles'!H94:H95</f>
        <v>0</v>
      </c>
      <c r="G94" s="86"/>
      <c r="H94" s="641">
        <f>'EVENTO CON 2 estaciones dobles'!J94</f>
        <v>0</v>
      </c>
      <c r="I94" s="631">
        <f>'EVENTO CON 2 estaciones dobles'!K94:K95</f>
        <v>0</v>
      </c>
      <c r="J94" s="631">
        <f>'EVENTO CON 2 estaciones dobles'!L94:L95</f>
        <v>0</v>
      </c>
      <c r="K94" s="631">
        <f>'EVENTO CON 2 estaciones dobles'!M94:M95</f>
        <v>0</v>
      </c>
      <c r="L94" s="626">
        <f>'EVENTO CON 2 estaciones dobles'!N94:N95</f>
        <v>0</v>
      </c>
      <c r="M94" s="627">
        <f>'EVENTO CON 2 estaciones dobles'!O94:O95</f>
        <v>0</v>
      </c>
      <c r="N94" s="631">
        <f>'EVENTO CON 2 estaciones dobles'!P94:P95</f>
        <v>0</v>
      </c>
      <c r="O94" s="631">
        <f>'EVENTO CON 2 estaciones dobles'!Q94:Q95</f>
        <v>0</v>
      </c>
      <c r="P94" s="631">
        <f>'EVENTO CON 2 estaciones dobles'!R94:R95</f>
        <v>0</v>
      </c>
      <c r="Q94" s="626">
        <f>'EVENTO CON 2 estaciones dobles'!S94:S95</f>
        <v>0</v>
      </c>
      <c r="R94" s="627">
        <f>'EVENTO CON 2 estaciones dobles'!T94:T95</f>
        <v>0</v>
      </c>
      <c r="S94" s="631">
        <f>'EVENTO CON 2 estaciones dobles'!U94:U95</f>
        <v>0</v>
      </c>
      <c r="T94" s="631">
        <f>'EVENTO CON 2 estaciones dobles'!V94:V95</f>
        <v>0</v>
      </c>
      <c r="U94" s="631">
        <f>'EVENTO CON 2 estaciones dobles'!W94:W95</f>
        <v>0</v>
      </c>
      <c r="V94" s="626">
        <f>'EVENTO CON 2 estaciones dobles'!X94:X95</f>
        <v>0</v>
      </c>
      <c r="W94" s="631">
        <f>'EVENTO CON 2 estaciones dobles'!Y94:Y95</f>
        <v>0</v>
      </c>
      <c r="X94" s="631">
        <f>'EVENTO CON 2 estaciones dobles'!Z94:Z95</f>
        <v>0</v>
      </c>
      <c r="Y94" s="631">
        <f>'EVENTO CON 2 estaciones dobles'!AA94:AA95</f>
        <v>0</v>
      </c>
      <c r="Z94" s="631">
        <f>'EVENTO CON 2 estaciones dobles'!AB94:AB95</f>
        <v>0</v>
      </c>
      <c r="AA94" s="626">
        <f>'EVENTO CON 2 estaciones dobles'!AC94:AC95</f>
        <v>0</v>
      </c>
      <c r="AB94" s="627">
        <f>'EVENTO CON 2 estaciones dobles'!AD94:AD95</f>
        <v>0</v>
      </c>
      <c r="AC94" s="629">
        <f>'EVENTO CON 2 estaciones dobles'!AE94:AE95</f>
        <v>0</v>
      </c>
      <c r="AD94" s="371">
        <f>'EVENTO CON 2 estaciones dobles'!AF94</f>
        <v>0</v>
      </c>
      <c r="AE94" s="492">
        <f>'EVENTO CON 2 estaciones dobles'!AG94:AG95</f>
        <v>0</v>
      </c>
      <c r="AF94" s="622">
        <f>'EVENTO CON 2 estaciones dobles'!AH94:AH95</f>
        <v>0</v>
      </c>
      <c r="AG94" s="624">
        <f>'EVENTO CON 2 estaciones dobles'!AI94:AI95</f>
        <v>0</v>
      </c>
      <c r="AH94" s="372">
        <f>'EVENTO CON 2 estaciones dobles'!AJ94</f>
        <v>0</v>
      </c>
      <c r="AI94" s="492">
        <f>'EVENTO CON 2 estaciones dobles'!AK94:AK95</f>
        <v>0</v>
      </c>
      <c r="AJ94" s="622">
        <f>'EVENTO CON 2 estaciones dobles'!AL94:AL95</f>
        <v>0</v>
      </c>
      <c r="AK94" s="614">
        <f>'EVENTO CON 2 estaciones dobles'!AM94:AM95</f>
        <v>0</v>
      </c>
      <c r="AL94" s="372">
        <f>'EVENTO CON 2 estaciones dobles'!AN94</f>
        <v>0</v>
      </c>
      <c r="AM94" s="620">
        <f>'EVENTO CON 2 estaciones dobles'!AO94:AO95</f>
        <v>0</v>
      </c>
      <c r="AN94" s="614">
        <f>'EVENTO CON 2 estaciones dobles'!AP94:AP95</f>
        <v>0</v>
      </c>
      <c r="AO94" s="86"/>
      <c r="AP94" s="492">
        <f>'EVENTO CON 2 estaciones dobles'!AR94:AR95</f>
        <v>0</v>
      </c>
      <c r="AQ94" s="366"/>
      <c r="AR94" s="484">
        <f>'EVENTO CON 2 estaciones dobles'!AT94:AT95</f>
        <v>0</v>
      </c>
      <c r="AS94" s="367"/>
      <c r="AT94" s="616">
        <f>'EVENTO CON 2 estaciones dobles'!AV94:AV95</f>
        <v>0</v>
      </c>
      <c r="AU94" s="618">
        <f>'EVENTO CON 2 estaciones dobles'!AW94:AW95</f>
        <v>0</v>
      </c>
      <c r="AV94" s="368"/>
      <c r="AW94" s="595">
        <f>'EVENTO CON 2 estaciones dobles'!AY94:AY95</f>
        <v>0</v>
      </c>
      <c r="AY94" s="369"/>
      <c r="AZ94" s="369"/>
      <c r="BA94"/>
      <c r="BB94"/>
      <c r="BC94" s="185" t="s">
        <v>175</v>
      </c>
      <c r="BD94"/>
      <c r="BE94"/>
      <c r="BF94"/>
      <c r="BG94"/>
      <c r="BH94"/>
      <c r="BI94"/>
      <c r="BJ94"/>
      <c r="BK94"/>
      <c r="BL94"/>
      <c r="BM94"/>
      <c r="BN94"/>
      <c r="BO94"/>
      <c r="BP94"/>
      <c r="BQ94"/>
      <c r="BR94"/>
      <c r="BS94"/>
      <c r="BT94"/>
      <c r="BU94"/>
      <c r="BV94"/>
      <c r="BW94"/>
      <c r="BX94"/>
      <c r="BY94"/>
      <c r="BZ94"/>
    </row>
    <row r="95" spans="1:78" ht="12.75" customHeight="1" outlineLevel="3">
      <c r="A95" s="652"/>
      <c r="B95" s="653"/>
      <c r="C95" s="654"/>
      <c r="D95" s="493"/>
      <c r="E95" s="691"/>
      <c r="F95" s="692"/>
      <c r="G95" s="86"/>
      <c r="H95" s="651"/>
      <c r="I95" s="649"/>
      <c r="J95" s="649"/>
      <c r="K95" s="649"/>
      <c r="L95" s="650"/>
      <c r="M95" s="647"/>
      <c r="N95" s="649"/>
      <c r="O95" s="649"/>
      <c r="P95" s="649"/>
      <c r="Q95" s="650"/>
      <c r="R95" s="647"/>
      <c r="S95" s="649"/>
      <c r="T95" s="649"/>
      <c r="U95" s="649"/>
      <c r="V95" s="650"/>
      <c r="W95" s="649"/>
      <c r="X95" s="649"/>
      <c r="Y95" s="649"/>
      <c r="Z95" s="649"/>
      <c r="AA95" s="650"/>
      <c r="AB95" s="647"/>
      <c r="AC95" s="648"/>
      <c r="AD95" s="371">
        <f>'EVENTO CON 2 estaciones dobles'!AF95</f>
        <v>0</v>
      </c>
      <c r="AE95" s="493"/>
      <c r="AF95" s="646"/>
      <c r="AG95" s="645"/>
      <c r="AH95" s="372">
        <f>'EVENTO CON 2 estaciones dobles'!AJ95</f>
        <v>0</v>
      </c>
      <c r="AI95" s="493"/>
      <c r="AJ95" s="646"/>
      <c r="AK95" s="644"/>
      <c r="AL95" s="372">
        <f>'EVENTO CON 2 estaciones dobles'!AN95</f>
        <v>0</v>
      </c>
      <c r="AM95" s="643"/>
      <c r="AN95" s="644"/>
      <c r="AO95" s="86"/>
      <c r="AP95" s="493"/>
      <c r="AQ95" s="366"/>
      <c r="AR95" s="485"/>
      <c r="AS95" s="367"/>
      <c r="AT95" s="633"/>
      <c r="AU95" s="634"/>
      <c r="AV95" s="368"/>
      <c r="AW95" s="595"/>
      <c r="AY95" s="369"/>
      <c r="AZ95" s="369"/>
      <c r="BA95"/>
      <c r="BB95"/>
      <c r="BC95" s="185" t="s">
        <v>105</v>
      </c>
      <c r="BD95"/>
      <c r="BE95"/>
      <c r="BF95"/>
      <c r="BG95"/>
      <c r="BH95"/>
      <c r="BI95"/>
      <c r="BJ95"/>
      <c r="BK95"/>
      <c r="BL95"/>
      <c r="BM95"/>
      <c r="BN95"/>
      <c r="BO95"/>
      <c r="BP95"/>
      <c r="BQ95"/>
      <c r="BR95"/>
      <c r="BS95"/>
      <c r="BT95"/>
      <c r="BU95"/>
      <c r="BV95"/>
      <c r="BW95"/>
      <c r="BX95"/>
      <c r="BY95"/>
      <c r="BZ95"/>
    </row>
    <row r="96" spans="1:78" ht="12.75" customHeight="1" outlineLevel="3">
      <c r="A96" s="635">
        <v>33</v>
      </c>
      <c r="B96" s="637">
        <f>'EVENTO CON 2 estaciones dobles'!B96:B97</f>
        <v>0</v>
      </c>
      <c r="C96" s="639" t="s">
        <v>399</v>
      </c>
      <c r="D96" s="492">
        <f>'EVENTO CON 2 estaciones dobles'!E96:E97</f>
        <v>0</v>
      </c>
      <c r="E96" s="686">
        <f>'EVENTO CON 2 estaciones dobles'!G96:G97</f>
        <v>0</v>
      </c>
      <c r="F96" s="688">
        <f>'EVENTO CON 2 estaciones dobles'!H96:H97</f>
        <v>0</v>
      </c>
      <c r="G96" s="86"/>
      <c r="H96" s="641">
        <f>'EVENTO CON 2 estaciones dobles'!J96</f>
        <v>0</v>
      </c>
      <c r="I96" s="631">
        <f>'EVENTO CON 2 estaciones dobles'!K96:K97</f>
        <v>0</v>
      </c>
      <c r="J96" s="631">
        <f>'EVENTO CON 2 estaciones dobles'!L96:L97</f>
        <v>0</v>
      </c>
      <c r="K96" s="631">
        <f>'EVENTO CON 2 estaciones dobles'!M96:M97</f>
        <v>0</v>
      </c>
      <c r="L96" s="626">
        <f>'EVENTO CON 2 estaciones dobles'!N96:N97</f>
        <v>0</v>
      </c>
      <c r="M96" s="627">
        <f>'EVENTO CON 2 estaciones dobles'!O96:O97</f>
        <v>0</v>
      </c>
      <c r="N96" s="631">
        <f>'EVENTO CON 2 estaciones dobles'!P96:P97</f>
        <v>0</v>
      </c>
      <c r="O96" s="631">
        <f>'EVENTO CON 2 estaciones dobles'!Q96:Q97</f>
        <v>0</v>
      </c>
      <c r="P96" s="631">
        <f>'EVENTO CON 2 estaciones dobles'!R96:R97</f>
        <v>0</v>
      </c>
      <c r="Q96" s="626">
        <f>'EVENTO CON 2 estaciones dobles'!S96:S97</f>
        <v>0</v>
      </c>
      <c r="R96" s="627">
        <f>'EVENTO CON 2 estaciones dobles'!T96:T97</f>
        <v>0</v>
      </c>
      <c r="S96" s="631">
        <f>'EVENTO CON 2 estaciones dobles'!U96:U97</f>
        <v>0</v>
      </c>
      <c r="T96" s="631">
        <f>'EVENTO CON 2 estaciones dobles'!V96:V97</f>
        <v>0</v>
      </c>
      <c r="U96" s="631">
        <f>'EVENTO CON 2 estaciones dobles'!W96:W97</f>
        <v>0</v>
      </c>
      <c r="V96" s="626">
        <f>'EVENTO CON 2 estaciones dobles'!X96:X97</f>
        <v>0</v>
      </c>
      <c r="W96" s="631">
        <f>'EVENTO CON 2 estaciones dobles'!Y96:Y97</f>
        <v>0</v>
      </c>
      <c r="X96" s="631">
        <f>'EVENTO CON 2 estaciones dobles'!Z96:Z97</f>
        <v>0</v>
      </c>
      <c r="Y96" s="631">
        <f>'EVENTO CON 2 estaciones dobles'!AA96:AA97</f>
        <v>0</v>
      </c>
      <c r="Z96" s="631">
        <f>'EVENTO CON 2 estaciones dobles'!AB96:AB97</f>
        <v>0</v>
      </c>
      <c r="AA96" s="626">
        <f>'EVENTO CON 2 estaciones dobles'!AC96:AC97</f>
        <v>0</v>
      </c>
      <c r="AB96" s="627">
        <f>'EVENTO CON 2 estaciones dobles'!AD96:AD97</f>
        <v>0</v>
      </c>
      <c r="AC96" s="629">
        <f>'EVENTO CON 2 estaciones dobles'!AE96:AE97</f>
        <v>0</v>
      </c>
      <c r="AD96" s="371">
        <f>'EVENTO CON 2 estaciones dobles'!AF96</f>
        <v>0</v>
      </c>
      <c r="AE96" s="492">
        <f>'EVENTO CON 2 estaciones dobles'!AG96:AG97</f>
        <v>0</v>
      </c>
      <c r="AF96" s="622">
        <f>'EVENTO CON 2 estaciones dobles'!AH96:AH97</f>
        <v>0</v>
      </c>
      <c r="AG96" s="624">
        <f>'EVENTO CON 2 estaciones dobles'!AI96:AI97</f>
        <v>0</v>
      </c>
      <c r="AH96" s="372">
        <f>'EVENTO CON 2 estaciones dobles'!AJ96</f>
        <v>0</v>
      </c>
      <c r="AI96" s="492">
        <f>'EVENTO CON 2 estaciones dobles'!AK96:AK97</f>
        <v>0</v>
      </c>
      <c r="AJ96" s="622">
        <f>'EVENTO CON 2 estaciones dobles'!AL96:AL97</f>
        <v>0</v>
      </c>
      <c r="AK96" s="614">
        <f>'EVENTO CON 2 estaciones dobles'!AM96:AM97</f>
        <v>0</v>
      </c>
      <c r="AL96" s="372">
        <f>'EVENTO CON 2 estaciones dobles'!AN96</f>
        <v>0</v>
      </c>
      <c r="AM96" s="620">
        <f>'EVENTO CON 2 estaciones dobles'!AO96:AO97</f>
        <v>0</v>
      </c>
      <c r="AN96" s="614">
        <f>'EVENTO CON 2 estaciones dobles'!AP96:AP97</f>
        <v>0</v>
      </c>
      <c r="AO96" s="86"/>
      <c r="AP96" s="492">
        <f>'EVENTO CON 2 estaciones dobles'!AR96:AR97</f>
        <v>0</v>
      </c>
      <c r="AQ96" s="366"/>
      <c r="AR96" s="484">
        <f>'EVENTO CON 2 estaciones dobles'!AT96:AT97</f>
        <v>0</v>
      </c>
      <c r="AS96" s="367"/>
      <c r="AT96" s="616">
        <f>'EVENTO CON 2 estaciones dobles'!AV96:AV97</f>
        <v>0</v>
      </c>
      <c r="AU96" s="618">
        <f>'EVENTO CON 2 estaciones dobles'!AW96:AW97</f>
        <v>0</v>
      </c>
      <c r="AV96" s="368"/>
      <c r="AW96" s="595">
        <f>'EVENTO CON 2 estaciones dobles'!AY96:AY97</f>
        <v>0</v>
      </c>
      <c r="AY96" s="369"/>
      <c r="AZ96" s="369"/>
      <c r="BA96"/>
      <c r="BB96"/>
      <c r="BC96" s="185" t="s">
        <v>170</v>
      </c>
      <c r="BD96"/>
      <c r="BE96"/>
      <c r="BF96"/>
      <c r="BG96"/>
      <c r="BH96"/>
      <c r="BI96"/>
      <c r="BJ96"/>
      <c r="BK96"/>
      <c r="BL96"/>
      <c r="BM96"/>
      <c r="BN96"/>
      <c r="BO96"/>
      <c r="BP96"/>
      <c r="BQ96"/>
      <c r="BR96"/>
      <c r="BS96"/>
      <c r="BT96"/>
      <c r="BU96"/>
      <c r="BV96"/>
      <c r="BW96"/>
      <c r="BX96"/>
      <c r="BY96"/>
      <c r="BZ96"/>
    </row>
    <row r="97" spans="1:78" ht="12.75" customHeight="1" outlineLevel="3">
      <c r="A97" s="652"/>
      <c r="B97" s="653"/>
      <c r="C97" s="654"/>
      <c r="D97" s="493"/>
      <c r="E97" s="691"/>
      <c r="F97" s="692"/>
      <c r="G97" s="86"/>
      <c r="H97" s="651"/>
      <c r="I97" s="649"/>
      <c r="J97" s="649"/>
      <c r="K97" s="649"/>
      <c r="L97" s="650"/>
      <c r="M97" s="647"/>
      <c r="N97" s="649"/>
      <c r="O97" s="649"/>
      <c r="P97" s="649"/>
      <c r="Q97" s="650"/>
      <c r="R97" s="647"/>
      <c r="S97" s="649"/>
      <c r="T97" s="649"/>
      <c r="U97" s="649"/>
      <c r="V97" s="650"/>
      <c r="W97" s="649"/>
      <c r="X97" s="649"/>
      <c r="Y97" s="649"/>
      <c r="Z97" s="649"/>
      <c r="AA97" s="650"/>
      <c r="AB97" s="647"/>
      <c r="AC97" s="648"/>
      <c r="AD97" s="371">
        <f>'EVENTO CON 2 estaciones dobles'!AF97</f>
        <v>0</v>
      </c>
      <c r="AE97" s="493"/>
      <c r="AF97" s="646"/>
      <c r="AG97" s="645"/>
      <c r="AH97" s="372">
        <f>'EVENTO CON 2 estaciones dobles'!AJ97</f>
        <v>0</v>
      </c>
      <c r="AI97" s="493"/>
      <c r="AJ97" s="646"/>
      <c r="AK97" s="644"/>
      <c r="AL97" s="372">
        <f>'EVENTO CON 2 estaciones dobles'!AN97</f>
        <v>0</v>
      </c>
      <c r="AM97" s="643"/>
      <c r="AN97" s="644"/>
      <c r="AO97" s="86"/>
      <c r="AP97" s="493"/>
      <c r="AQ97" s="366"/>
      <c r="AR97" s="485"/>
      <c r="AS97" s="367"/>
      <c r="AT97" s="633"/>
      <c r="AU97" s="634"/>
      <c r="AV97" s="368"/>
      <c r="AW97" s="595"/>
      <c r="AY97" s="369"/>
      <c r="AZ97" s="369"/>
      <c r="BA97"/>
      <c r="BB97"/>
      <c r="BC97" s="185" t="s">
        <v>242</v>
      </c>
      <c r="BD97"/>
      <c r="BE97"/>
      <c r="BF97"/>
      <c r="BG97"/>
      <c r="BH97"/>
      <c r="BI97"/>
      <c r="BJ97"/>
      <c r="BK97"/>
      <c r="BL97"/>
      <c r="BM97"/>
      <c r="BN97"/>
      <c r="BO97"/>
      <c r="BP97"/>
      <c r="BQ97"/>
      <c r="BR97"/>
      <c r="BS97"/>
      <c r="BT97"/>
      <c r="BU97"/>
      <c r="BV97"/>
      <c r="BW97"/>
      <c r="BX97"/>
      <c r="BY97"/>
      <c r="BZ97"/>
    </row>
    <row r="98" spans="1:78" ht="12.75" customHeight="1" outlineLevel="3">
      <c r="A98" s="635">
        <v>34</v>
      </c>
      <c r="B98" s="637">
        <f>'EVENTO CON 2 estaciones dobles'!B98:B99</f>
        <v>0</v>
      </c>
      <c r="C98" s="639" t="s">
        <v>400</v>
      </c>
      <c r="D98" s="492">
        <f>'EVENTO CON 2 estaciones dobles'!E98:E99</f>
        <v>0</v>
      </c>
      <c r="E98" s="686">
        <f>'EVENTO CON 2 estaciones dobles'!G98:G99</f>
        <v>0</v>
      </c>
      <c r="F98" s="688">
        <f>'EVENTO CON 2 estaciones dobles'!H98:H99</f>
        <v>0</v>
      </c>
      <c r="G98" s="86"/>
      <c r="H98" s="641">
        <f>'EVENTO CON 2 estaciones dobles'!J98</f>
        <v>0</v>
      </c>
      <c r="I98" s="631">
        <f>'EVENTO CON 2 estaciones dobles'!K98:K99</f>
        <v>0</v>
      </c>
      <c r="J98" s="631">
        <f>'EVENTO CON 2 estaciones dobles'!L98:L99</f>
        <v>0</v>
      </c>
      <c r="K98" s="631">
        <f>'EVENTO CON 2 estaciones dobles'!M98:M99</f>
        <v>0</v>
      </c>
      <c r="L98" s="626">
        <f>'EVENTO CON 2 estaciones dobles'!N98:N99</f>
        <v>0</v>
      </c>
      <c r="M98" s="627">
        <f>'EVENTO CON 2 estaciones dobles'!O98:O99</f>
        <v>0</v>
      </c>
      <c r="N98" s="631">
        <f>'EVENTO CON 2 estaciones dobles'!P98:P99</f>
        <v>0</v>
      </c>
      <c r="O98" s="631">
        <f>'EVENTO CON 2 estaciones dobles'!Q98:Q99</f>
        <v>0</v>
      </c>
      <c r="P98" s="631">
        <f>'EVENTO CON 2 estaciones dobles'!R98:R99</f>
        <v>0</v>
      </c>
      <c r="Q98" s="626">
        <f>'EVENTO CON 2 estaciones dobles'!S98:S99</f>
        <v>0</v>
      </c>
      <c r="R98" s="627">
        <f>'EVENTO CON 2 estaciones dobles'!T98:T99</f>
        <v>0</v>
      </c>
      <c r="S98" s="631">
        <f>'EVENTO CON 2 estaciones dobles'!U98:U99</f>
        <v>0</v>
      </c>
      <c r="T98" s="631">
        <f>'EVENTO CON 2 estaciones dobles'!V98:V99</f>
        <v>0</v>
      </c>
      <c r="U98" s="631">
        <f>'EVENTO CON 2 estaciones dobles'!W98:W99</f>
        <v>0</v>
      </c>
      <c r="V98" s="626">
        <f>'EVENTO CON 2 estaciones dobles'!X98:X99</f>
        <v>0</v>
      </c>
      <c r="W98" s="631">
        <f>'EVENTO CON 2 estaciones dobles'!Y98:Y99</f>
        <v>0</v>
      </c>
      <c r="X98" s="631">
        <f>'EVENTO CON 2 estaciones dobles'!Z98:Z99</f>
        <v>0</v>
      </c>
      <c r="Y98" s="631">
        <f>'EVENTO CON 2 estaciones dobles'!AA98:AA99</f>
        <v>0</v>
      </c>
      <c r="Z98" s="631">
        <f>'EVENTO CON 2 estaciones dobles'!AB98:AB99</f>
        <v>0</v>
      </c>
      <c r="AA98" s="626">
        <f>'EVENTO CON 2 estaciones dobles'!AC98:AC99</f>
        <v>0</v>
      </c>
      <c r="AB98" s="627">
        <f>'EVENTO CON 2 estaciones dobles'!AD98:AD99</f>
        <v>0</v>
      </c>
      <c r="AC98" s="629">
        <f>'EVENTO CON 2 estaciones dobles'!AE98:AE99</f>
        <v>0</v>
      </c>
      <c r="AD98" s="371">
        <f>'EVENTO CON 2 estaciones dobles'!AF98</f>
        <v>0</v>
      </c>
      <c r="AE98" s="492">
        <f>'EVENTO CON 2 estaciones dobles'!AG98:AG99</f>
        <v>0</v>
      </c>
      <c r="AF98" s="622">
        <f>'EVENTO CON 2 estaciones dobles'!AH98:AH99</f>
        <v>0</v>
      </c>
      <c r="AG98" s="624">
        <f>'EVENTO CON 2 estaciones dobles'!AI98:AI99</f>
        <v>0</v>
      </c>
      <c r="AH98" s="372">
        <f>'EVENTO CON 2 estaciones dobles'!AJ98</f>
        <v>0</v>
      </c>
      <c r="AI98" s="492">
        <f>'EVENTO CON 2 estaciones dobles'!AK98:AK99</f>
        <v>0</v>
      </c>
      <c r="AJ98" s="622">
        <f>'EVENTO CON 2 estaciones dobles'!AL98:AL99</f>
        <v>0</v>
      </c>
      <c r="AK98" s="614">
        <f>'EVENTO CON 2 estaciones dobles'!AM98:AM99</f>
        <v>0</v>
      </c>
      <c r="AL98" s="372">
        <f>'EVENTO CON 2 estaciones dobles'!AN98</f>
        <v>0</v>
      </c>
      <c r="AM98" s="620">
        <f>'EVENTO CON 2 estaciones dobles'!AO98:AO99</f>
        <v>0</v>
      </c>
      <c r="AN98" s="614">
        <f>'EVENTO CON 2 estaciones dobles'!AP98:AP99</f>
        <v>0</v>
      </c>
      <c r="AO98" s="86"/>
      <c r="AP98" s="492">
        <f>'EVENTO CON 2 estaciones dobles'!AR98:AR99</f>
        <v>0</v>
      </c>
      <c r="AQ98" s="366"/>
      <c r="AR98" s="484">
        <f>'EVENTO CON 2 estaciones dobles'!AT98:AT99</f>
        <v>0</v>
      </c>
      <c r="AS98" s="367"/>
      <c r="AT98" s="616">
        <f>'EVENTO CON 2 estaciones dobles'!AV98:AV99</f>
        <v>0</v>
      </c>
      <c r="AU98" s="618">
        <f>'EVENTO CON 2 estaciones dobles'!AW98:AW99</f>
        <v>0</v>
      </c>
      <c r="AV98" s="368"/>
      <c r="AW98" s="595">
        <f>'EVENTO CON 2 estaciones dobles'!AY98:AY99</f>
        <v>0</v>
      </c>
      <c r="AY98" s="369"/>
      <c r="AZ98" s="369"/>
      <c r="BA98"/>
      <c r="BB98"/>
      <c r="BC98" s="185" t="s">
        <v>243</v>
      </c>
      <c r="BD98"/>
      <c r="BE98"/>
      <c r="BF98"/>
      <c r="BG98"/>
      <c r="BH98"/>
      <c r="BI98"/>
      <c r="BJ98"/>
      <c r="BK98"/>
      <c r="BL98"/>
      <c r="BM98"/>
      <c r="BN98"/>
      <c r="BO98"/>
      <c r="BP98"/>
      <c r="BQ98"/>
      <c r="BR98"/>
      <c r="BS98"/>
      <c r="BT98"/>
      <c r="BU98"/>
      <c r="BV98"/>
      <c r="BW98"/>
      <c r="BX98"/>
      <c r="BY98"/>
      <c r="BZ98"/>
    </row>
    <row r="99" spans="1:78" ht="12.75" customHeight="1" outlineLevel="3">
      <c r="A99" s="652"/>
      <c r="B99" s="653"/>
      <c r="C99" s="654"/>
      <c r="D99" s="493"/>
      <c r="E99" s="691"/>
      <c r="F99" s="692"/>
      <c r="G99" s="86"/>
      <c r="H99" s="651"/>
      <c r="I99" s="649"/>
      <c r="J99" s="649"/>
      <c r="K99" s="649"/>
      <c r="L99" s="650"/>
      <c r="M99" s="647"/>
      <c r="N99" s="649"/>
      <c r="O99" s="649"/>
      <c r="P99" s="649"/>
      <c r="Q99" s="650"/>
      <c r="R99" s="647"/>
      <c r="S99" s="649"/>
      <c r="T99" s="649"/>
      <c r="U99" s="649"/>
      <c r="V99" s="650"/>
      <c r="W99" s="649"/>
      <c r="X99" s="649"/>
      <c r="Y99" s="649"/>
      <c r="Z99" s="649"/>
      <c r="AA99" s="650"/>
      <c r="AB99" s="647"/>
      <c r="AC99" s="648"/>
      <c r="AD99" s="371">
        <f>'EVENTO CON 2 estaciones dobles'!AF99</f>
        <v>0</v>
      </c>
      <c r="AE99" s="493"/>
      <c r="AF99" s="646"/>
      <c r="AG99" s="645"/>
      <c r="AH99" s="372">
        <f>'EVENTO CON 2 estaciones dobles'!AJ99</f>
        <v>0</v>
      </c>
      <c r="AI99" s="493"/>
      <c r="AJ99" s="646"/>
      <c r="AK99" s="644"/>
      <c r="AL99" s="372">
        <f>'EVENTO CON 2 estaciones dobles'!AN99</f>
        <v>0</v>
      </c>
      <c r="AM99" s="643"/>
      <c r="AN99" s="644"/>
      <c r="AO99" s="86"/>
      <c r="AP99" s="493"/>
      <c r="AQ99" s="366"/>
      <c r="AR99" s="485"/>
      <c r="AS99" s="367"/>
      <c r="AT99" s="633"/>
      <c r="AU99" s="634"/>
      <c r="AV99" s="368"/>
      <c r="AW99" s="595"/>
      <c r="AY99" s="369"/>
      <c r="AZ99" s="369"/>
      <c r="BA99"/>
      <c r="BB99"/>
      <c r="BC99" s="185" t="s">
        <v>150</v>
      </c>
      <c r="BD99"/>
      <c r="BE99"/>
      <c r="BF99"/>
      <c r="BG99"/>
      <c r="BH99"/>
      <c r="BI99"/>
      <c r="BJ99"/>
      <c r="BK99"/>
      <c r="BL99"/>
      <c r="BM99"/>
      <c r="BN99"/>
      <c r="BO99"/>
      <c r="BP99"/>
      <c r="BQ99"/>
      <c r="BR99"/>
      <c r="BS99"/>
      <c r="BT99"/>
      <c r="BU99"/>
      <c r="BV99"/>
      <c r="BW99"/>
      <c r="BX99"/>
      <c r="BY99"/>
      <c r="BZ99"/>
    </row>
    <row r="100" spans="1:78" ht="12.75" customHeight="1" outlineLevel="3">
      <c r="A100" s="635">
        <v>35</v>
      </c>
      <c r="B100" s="637">
        <f>'EVENTO CON 2 estaciones dobles'!B100:B101</f>
        <v>0</v>
      </c>
      <c r="C100" s="639" t="s">
        <v>401</v>
      </c>
      <c r="D100" s="492">
        <f>'EVENTO CON 2 estaciones dobles'!E100:E101</f>
        <v>0</v>
      </c>
      <c r="E100" s="686">
        <f>'EVENTO CON 2 estaciones dobles'!G100:G101</f>
        <v>0</v>
      </c>
      <c r="F100" s="688">
        <f>'EVENTO CON 2 estaciones dobles'!H100:H101</f>
        <v>0</v>
      </c>
      <c r="G100" s="86"/>
      <c r="H100" s="641">
        <f>'EVENTO CON 2 estaciones dobles'!J100</f>
        <v>0</v>
      </c>
      <c r="I100" s="631">
        <f>'EVENTO CON 2 estaciones dobles'!K100:K101</f>
        <v>0</v>
      </c>
      <c r="J100" s="631">
        <f>'EVENTO CON 2 estaciones dobles'!L100:L101</f>
        <v>0</v>
      </c>
      <c r="K100" s="631">
        <f>'EVENTO CON 2 estaciones dobles'!M100:M101</f>
        <v>0</v>
      </c>
      <c r="L100" s="626">
        <f>'EVENTO CON 2 estaciones dobles'!N100:N101</f>
        <v>0</v>
      </c>
      <c r="M100" s="627">
        <f>'EVENTO CON 2 estaciones dobles'!O100:O101</f>
        <v>0</v>
      </c>
      <c r="N100" s="631">
        <f>'EVENTO CON 2 estaciones dobles'!P100:P101</f>
        <v>0</v>
      </c>
      <c r="O100" s="631">
        <f>'EVENTO CON 2 estaciones dobles'!Q100:Q101</f>
        <v>0</v>
      </c>
      <c r="P100" s="631">
        <f>'EVENTO CON 2 estaciones dobles'!R100:R101</f>
        <v>0</v>
      </c>
      <c r="Q100" s="626">
        <f>'EVENTO CON 2 estaciones dobles'!S100:S101</f>
        <v>0</v>
      </c>
      <c r="R100" s="627">
        <f>'EVENTO CON 2 estaciones dobles'!T100:T101</f>
        <v>0</v>
      </c>
      <c r="S100" s="631">
        <f>'EVENTO CON 2 estaciones dobles'!U100:U101</f>
        <v>0</v>
      </c>
      <c r="T100" s="631">
        <f>'EVENTO CON 2 estaciones dobles'!V100:V101</f>
        <v>0</v>
      </c>
      <c r="U100" s="631">
        <f>'EVENTO CON 2 estaciones dobles'!W100:W101</f>
        <v>0</v>
      </c>
      <c r="V100" s="626">
        <f>'EVENTO CON 2 estaciones dobles'!X100:X101</f>
        <v>0</v>
      </c>
      <c r="W100" s="631">
        <f>'EVENTO CON 2 estaciones dobles'!Y100:Y101</f>
        <v>0</v>
      </c>
      <c r="X100" s="631">
        <f>'EVENTO CON 2 estaciones dobles'!Z100:Z101</f>
        <v>0</v>
      </c>
      <c r="Y100" s="631">
        <f>'EVENTO CON 2 estaciones dobles'!AA100:AA101</f>
        <v>0</v>
      </c>
      <c r="Z100" s="631">
        <f>'EVENTO CON 2 estaciones dobles'!AB100:AB101</f>
        <v>0</v>
      </c>
      <c r="AA100" s="626">
        <f>'EVENTO CON 2 estaciones dobles'!AC100:AC101</f>
        <v>0</v>
      </c>
      <c r="AB100" s="627">
        <f>'EVENTO CON 2 estaciones dobles'!AD100:AD101</f>
        <v>0</v>
      </c>
      <c r="AC100" s="629">
        <f>'EVENTO CON 2 estaciones dobles'!AE100:AE101</f>
        <v>0</v>
      </c>
      <c r="AD100" s="371">
        <f>'EVENTO CON 2 estaciones dobles'!AF100</f>
        <v>0</v>
      </c>
      <c r="AE100" s="492">
        <f>'EVENTO CON 2 estaciones dobles'!AG100:AG101</f>
        <v>0</v>
      </c>
      <c r="AF100" s="622">
        <f>'EVENTO CON 2 estaciones dobles'!AH100:AH101</f>
        <v>0</v>
      </c>
      <c r="AG100" s="624">
        <f>'EVENTO CON 2 estaciones dobles'!AI100:AI101</f>
        <v>0</v>
      </c>
      <c r="AH100" s="372">
        <f>'EVENTO CON 2 estaciones dobles'!AJ100</f>
        <v>0</v>
      </c>
      <c r="AI100" s="492">
        <f>'EVENTO CON 2 estaciones dobles'!AK100:AK101</f>
        <v>0</v>
      </c>
      <c r="AJ100" s="622">
        <f>'EVENTO CON 2 estaciones dobles'!AL100:AL101</f>
        <v>0</v>
      </c>
      <c r="AK100" s="614">
        <f>'EVENTO CON 2 estaciones dobles'!AM100:AM101</f>
        <v>0</v>
      </c>
      <c r="AL100" s="372">
        <f>'EVENTO CON 2 estaciones dobles'!AN100</f>
        <v>0</v>
      </c>
      <c r="AM100" s="620">
        <f>'EVENTO CON 2 estaciones dobles'!AO100:AO101</f>
        <v>0</v>
      </c>
      <c r="AN100" s="614">
        <f>'EVENTO CON 2 estaciones dobles'!AP100:AP101</f>
        <v>0</v>
      </c>
      <c r="AO100" s="86"/>
      <c r="AP100" s="492">
        <f>'EVENTO CON 2 estaciones dobles'!AR100:AR101</f>
        <v>0</v>
      </c>
      <c r="AQ100" s="366"/>
      <c r="AR100" s="484">
        <f>'EVENTO CON 2 estaciones dobles'!AT100:AT101</f>
        <v>0</v>
      </c>
      <c r="AS100" s="367"/>
      <c r="AT100" s="616">
        <f>'EVENTO CON 2 estaciones dobles'!AV100:AV101</f>
        <v>0</v>
      </c>
      <c r="AU100" s="618">
        <f>'EVENTO CON 2 estaciones dobles'!AW100:AW101</f>
        <v>0</v>
      </c>
      <c r="AV100" s="368"/>
      <c r="AW100" s="595">
        <f>'EVENTO CON 2 estaciones dobles'!AY100:AY101</f>
        <v>0</v>
      </c>
      <c r="AY100" s="369"/>
      <c r="AZ100" s="369"/>
      <c r="BA100"/>
      <c r="BB100"/>
      <c r="BC100" s="185" t="s">
        <v>178</v>
      </c>
      <c r="BD100"/>
      <c r="BE100"/>
      <c r="BF100"/>
      <c r="BG100"/>
      <c r="BH100"/>
      <c r="BI100"/>
      <c r="BJ100"/>
      <c r="BK100"/>
      <c r="BL100"/>
      <c r="BM100"/>
      <c r="BN100"/>
      <c r="BO100"/>
      <c r="BP100"/>
      <c r="BQ100"/>
      <c r="BR100"/>
      <c r="BS100"/>
      <c r="BT100"/>
      <c r="BU100"/>
      <c r="BV100"/>
      <c r="BW100"/>
      <c r="BX100"/>
      <c r="BY100"/>
      <c r="BZ100"/>
    </row>
    <row r="101" spans="1:78" ht="12.75" customHeight="1" outlineLevel="3">
      <c r="A101" s="652"/>
      <c r="B101" s="653"/>
      <c r="C101" s="654"/>
      <c r="D101" s="493"/>
      <c r="E101" s="691"/>
      <c r="F101" s="692"/>
      <c r="G101" s="86"/>
      <c r="H101" s="651"/>
      <c r="I101" s="649"/>
      <c r="J101" s="649"/>
      <c r="K101" s="649"/>
      <c r="L101" s="650"/>
      <c r="M101" s="647"/>
      <c r="N101" s="649"/>
      <c r="O101" s="649"/>
      <c r="P101" s="649"/>
      <c r="Q101" s="650"/>
      <c r="R101" s="647"/>
      <c r="S101" s="649"/>
      <c r="T101" s="649"/>
      <c r="U101" s="649"/>
      <c r="V101" s="650"/>
      <c r="W101" s="649"/>
      <c r="X101" s="649"/>
      <c r="Y101" s="649"/>
      <c r="Z101" s="649"/>
      <c r="AA101" s="650"/>
      <c r="AB101" s="647"/>
      <c r="AC101" s="648"/>
      <c r="AD101" s="371">
        <f>'EVENTO CON 2 estaciones dobles'!AF101</f>
        <v>0</v>
      </c>
      <c r="AE101" s="493"/>
      <c r="AF101" s="646"/>
      <c r="AG101" s="645"/>
      <c r="AH101" s="372">
        <f>'EVENTO CON 2 estaciones dobles'!AJ101</f>
        <v>0</v>
      </c>
      <c r="AI101" s="493"/>
      <c r="AJ101" s="646"/>
      <c r="AK101" s="644"/>
      <c r="AL101" s="372">
        <f>'EVENTO CON 2 estaciones dobles'!AN101</f>
        <v>0</v>
      </c>
      <c r="AM101" s="643"/>
      <c r="AN101" s="644"/>
      <c r="AO101" s="86"/>
      <c r="AP101" s="493"/>
      <c r="AQ101" s="366"/>
      <c r="AR101" s="485"/>
      <c r="AS101" s="367"/>
      <c r="AT101" s="633"/>
      <c r="AU101" s="634"/>
      <c r="AV101" s="368"/>
      <c r="AW101" s="595"/>
      <c r="AY101" s="369"/>
      <c r="AZ101" s="369"/>
      <c r="BA101"/>
      <c r="BB101"/>
      <c r="BC101" s="185" t="s">
        <v>120</v>
      </c>
      <c r="BD101"/>
      <c r="BE101"/>
      <c r="BF101"/>
      <c r="BG101"/>
      <c r="BH101"/>
      <c r="BI101"/>
      <c r="BJ101"/>
      <c r="BK101"/>
      <c r="BL101"/>
      <c r="BM101"/>
      <c r="BN101"/>
      <c r="BO101"/>
      <c r="BP101"/>
      <c r="BQ101"/>
      <c r="BR101"/>
      <c r="BS101"/>
      <c r="BT101"/>
      <c r="BU101"/>
      <c r="BV101"/>
      <c r="BW101"/>
      <c r="BX101"/>
      <c r="BY101"/>
      <c r="BZ101"/>
    </row>
    <row r="102" spans="1:78" ht="12.75" customHeight="1" outlineLevel="3">
      <c r="A102" s="635">
        <v>36</v>
      </c>
      <c r="B102" s="637">
        <f>'EVENTO CON 2 estaciones dobles'!B102:B103</f>
        <v>0</v>
      </c>
      <c r="C102" s="639" t="s">
        <v>402</v>
      </c>
      <c r="D102" s="492">
        <f>'EVENTO CON 2 estaciones dobles'!E102:E103</f>
        <v>0</v>
      </c>
      <c r="E102" s="686">
        <f>'EVENTO CON 2 estaciones dobles'!G102:G103</f>
        <v>0</v>
      </c>
      <c r="F102" s="688">
        <f>'EVENTO CON 2 estaciones dobles'!H102:H103</f>
        <v>0</v>
      </c>
      <c r="G102" s="86"/>
      <c r="H102" s="641">
        <f>'EVENTO CON 2 estaciones dobles'!J102</f>
        <v>0</v>
      </c>
      <c r="I102" s="631">
        <f>'EVENTO CON 2 estaciones dobles'!K102:K103</f>
        <v>0</v>
      </c>
      <c r="J102" s="631">
        <f>'EVENTO CON 2 estaciones dobles'!L102:L103</f>
        <v>0</v>
      </c>
      <c r="K102" s="631">
        <f>'EVENTO CON 2 estaciones dobles'!M102:M103</f>
        <v>0</v>
      </c>
      <c r="L102" s="626">
        <f>'EVENTO CON 2 estaciones dobles'!N102:N103</f>
        <v>0</v>
      </c>
      <c r="M102" s="627">
        <f>'EVENTO CON 2 estaciones dobles'!O102:O103</f>
        <v>0</v>
      </c>
      <c r="N102" s="631">
        <f>'EVENTO CON 2 estaciones dobles'!P102:P103</f>
        <v>0</v>
      </c>
      <c r="O102" s="631">
        <f>'EVENTO CON 2 estaciones dobles'!Q102:Q103</f>
        <v>0</v>
      </c>
      <c r="P102" s="631">
        <f>'EVENTO CON 2 estaciones dobles'!R102:R103</f>
        <v>0</v>
      </c>
      <c r="Q102" s="626">
        <f>'EVENTO CON 2 estaciones dobles'!S102:S103</f>
        <v>0</v>
      </c>
      <c r="R102" s="627">
        <f>'EVENTO CON 2 estaciones dobles'!T102:T103</f>
        <v>0</v>
      </c>
      <c r="S102" s="631">
        <f>'EVENTO CON 2 estaciones dobles'!U102:U103</f>
        <v>0</v>
      </c>
      <c r="T102" s="631">
        <f>'EVENTO CON 2 estaciones dobles'!V102:V103</f>
        <v>0</v>
      </c>
      <c r="U102" s="631">
        <f>'EVENTO CON 2 estaciones dobles'!W102:W103</f>
        <v>0</v>
      </c>
      <c r="V102" s="626">
        <f>'EVENTO CON 2 estaciones dobles'!X102:X103</f>
        <v>0</v>
      </c>
      <c r="W102" s="631">
        <f>'EVENTO CON 2 estaciones dobles'!Y102:Y103</f>
        <v>0</v>
      </c>
      <c r="X102" s="631">
        <f>'EVENTO CON 2 estaciones dobles'!Z102:Z103</f>
        <v>0</v>
      </c>
      <c r="Y102" s="631">
        <f>'EVENTO CON 2 estaciones dobles'!AA102:AA103</f>
        <v>0</v>
      </c>
      <c r="Z102" s="631">
        <f>'EVENTO CON 2 estaciones dobles'!AB102:AB103</f>
        <v>0</v>
      </c>
      <c r="AA102" s="626">
        <f>'EVENTO CON 2 estaciones dobles'!AC102:AC103</f>
        <v>0</v>
      </c>
      <c r="AB102" s="627">
        <f>'EVENTO CON 2 estaciones dobles'!AD102:AD103</f>
        <v>0</v>
      </c>
      <c r="AC102" s="629">
        <f>'EVENTO CON 2 estaciones dobles'!AE102:AE103</f>
        <v>0</v>
      </c>
      <c r="AD102" s="371">
        <f>'EVENTO CON 2 estaciones dobles'!AF102</f>
        <v>0</v>
      </c>
      <c r="AE102" s="492">
        <f>'EVENTO CON 2 estaciones dobles'!AG102:AG103</f>
        <v>0</v>
      </c>
      <c r="AF102" s="622">
        <f>'EVENTO CON 2 estaciones dobles'!AH102:AH103</f>
        <v>0</v>
      </c>
      <c r="AG102" s="624">
        <f>'EVENTO CON 2 estaciones dobles'!AI102:AI103</f>
        <v>0</v>
      </c>
      <c r="AH102" s="372">
        <f>'EVENTO CON 2 estaciones dobles'!AJ102</f>
        <v>0</v>
      </c>
      <c r="AI102" s="492">
        <f>'EVENTO CON 2 estaciones dobles'!AK102:AK103</f>
        <v>0</v>
      </c>
      <c r="AJ102" s="622">
        <f>'EVENTO CON 2 estaciones dobles'!AL102:AL103</f>
        <v>0</v>
      </c>
      <c r="AK102" s="614">
        <f>'EVENTO CON 2 estaciones dobles'!AM102:AM103</f>
        <v>0</v>
      </c>
      <c r="AL102" s="372">
        <f>'EVENTO CON 2 estaciones dobles'!AN102</f>
        <v>0</v>
      </c>
      <c r="AM102" s="620">
        <f>'EVENTO CON 2 estaciones dobles'!AO102:AO103</f>
        <v>0</v>
      </c>
      <c r="AN102" s="614">
        <f>'EVENTO CON 2 estaciones dobles'!AP102:AP103</f>
        <v>0</v>
      </c>
      <c r="AO102" s="86"/>
      <c r="AP102" s="492">
        <f>'EVENTO CON 2 estaciones dobles'!AR102:AR103</f>
        <v>0</v>
      </c>
      <c r="AQ102" s="366"/>
      <c r="AR102" s="484">
        <f>'EVENTO CON 2 estaciones dobles'!AT102:AT103</f>
        <v>0</v>
      </c>
      <c r="AS102" s="367"/>
      <c r="AT102" s="616">
        <f>'EVENTO CON 2 estaciones dobles'!AV102:AV103</f>
        <v>0</v>
      </c>
      <c r="AU102" s="618">
        <f>'EVENTO CON 2 estaciones dobles'!AW102:AW103</f>
        <v>0</v>
      </c>
      <c r="AV102" s="368"/>
      <c r="AW102" s="595">
        <f>'EVENTO CON 2 estaciones dobles'!AY102:AY103</f>
        <v>0</v>
      </c>
      <c r="AY102" s="369"/>
      <c r="AZ102" s="369"/>
      <c r="BA102"/>
      <c r="BB102"/>
      <c r="BC102" s="185" t="s">
        <v>164</v>
      </c>
      <c r="BD102"/>
      <c r="BE102"/>
      <c r="BF102"/>
      <c r="BG102"/>
      <c r="BH102"/>
      <c r="BI102"/>
      <c r="BJ102"/>
      <c r="BK102"/>
      <c r="BL102"/>
      <c r="BM102"/>
      <c r="BN102"/>
      <c r="BO102"/>
      <c r="BP102"/>
      <c r="BQ102"/>
      <c r="BR102"/>
      <c r="BS102"/>
      <c r="BT102"/>
      <c r="BU102"/>
      <c r="BV102"/>
      <c r="BW102"/>
      <c r="BX102"/>
      <c r="BY102"/>
      <c r="BZ102"/>
    </row>
    <row r="103" spans="1:78" ht="12.75" customHeight="1" outlineLevel="3">
      <c r="A103" s="652"/>
      <c r="B103" s="653"/>
      <c r="C103" s="654"/>
      <c r="D103" s="493"/>
      <c r="E103" s="691"/>
      <c r="F103" s="692"/>
      <c r="G103" s="86"/>
      <c r="H103" s="651"/>
      <c r="I103" s="649"/>
      <c r="J103" s="649"/>
      <c r="K103" s="649"/>
      <c r="L103" s="650"/>
      <c r="M103" s="647"/>
      <c r="N103" s="649"/>
      <c r="O103" s="649"/>
      <c r="P103" s="649"/>
      <c r="Q103" s="650"/>
      <c r="R103" s="647"/>
      <c r="S103" s="649"/>
      <c r="T103" s="649"/>
      <c r="U103" s="649"/>
      <c r="V103" s="650"/>
      <c r="W103" s="649"/>
      <c r="X103" s="649"/>
      <c r="Y103" s="649"/>
      <c r="Z103" s="649"/>
      <c r="AA103" s="650"/>
      <c r="AB103" s="647"/>
      <c r="AC103" s="648"/>
      <c r="AD103" s="371">
        <f>'EVENTO CON 2 estaciones dobles'!AF103</f>
        <v>0</v>
      </c>
      <c r="AE103" s="493"/>
      <c r="AF103" s="646"/>
      <c r="AG103" s="645"/>
      <c r="AH103" s="372">
        <f>'EVENTO CON 2 estaciones dobles'!AJ103</f>
        <v>0</v>
      </c>
      <c r="AI103" s="493"/>
      <c r="AJ103" s="646"/>
      <c r="AK103" s="644"/>
      <c r="AL103" s="372">
        <f>'EVENTO CON 2 estaciones dobles'!AN103</f>
        <v>0</v>
      </c>
      <c r="AM103" s="643"/>
      <c r="AN103" s="644"/>
      <c r="AO103" s="86"/>
      <c r="AP103" s="493"/>
      <c r="AQ103" s="366"/>
      <c r="AR103" s="485"/>
      <c r="AS103" s="367"/>
      <c r="AT103" s="633"/>
      <c r="AU103" s="634"/>
      <c r="AV103" s="368"/>
      <c r="AW103" s="595"/>
      <c r="AY103" s="369"/>
      <c r="AZ103" s="369"/>
      <c r="BA103"/>
      <c r="BB103"/>
      <c r="BC103" s="185" t="s">
        <v>247</v>
      </c>
      <c r="BD103"/>
      <c r="BE103"/>
      <c r="BF103"/>
      <c r="BG103"/>
      <c r="BH103"/>
      <c r="BI103"/>
      <c r="BJ103"/>
      <c r="BK103"/>
      <c r="BL103"/>
      <c r="BM103"/>
      <c r="BN103"/>
      <c r="BO103"/>
      <c r="BP103"/>
      <c r="BQ103"/>
      <c r="BR103"/>
      <c r="BS103"/>
      <c r="BT103"/>
      <c r="BU103"/>
      <c r="BV103"/>
      <c r="BW103"/>
      <c r="BX103"/>
      <c r="BY103"/>
      <c r="BZ103"/>
    </row>
    <row r="104" spans="1:78" ht="12.75" customHeight="1" outlineLevel="3">
      <c r="A104" s="635">
        <v>37</v>
      </c>
      <c r="B104" s="637">
        <f>'EVENTO CON 2 estaciones dobles'!B104:B105</f>
        <v>0</v>
      </c>
      <c r="C104" s="639" t="s">
        <v>403</v>
      </c>
      <c r="D104" s="492">
        <f>'EVENTO CON 2 estaciones dobles'!E104:E105</f>
        <v>0</v>
      </c>
      <c r="E104" s="686">
        <f>'EVENTO CON 2 estaciones dobles'!G104:G105</f>
        <v>0</v>
      </c>
      <c r="F104" s="688">
        <f>'EVENTO CON 2 estaciones dobles'!H104:H105</f>
        <v>0</v>
      </c>
      <c r="G104" s="86"/>
      <c r="H104" s="641">
        <f>'EVENTO CON 2 estaciones dobles'!J104</f>
        <v>0</v>
      </c>
      <c r="I104" s="631">
        <f>'EVENTO CON 2 estaciones dobles'!K104:K105</f>
        <v>0</v>
      </c>
      <c r="J104" s="631">
        <f>'EVENTO CON 2 estaciones dobles'!L104:L105</f>
        <v>0</v>
      </c>
      <c r="K104" s="631">
        <f>'EVENTO CON 2 estaciones dobles'!M104:M105</f>
        <v>0</v>
      </c>
      <c r="L104" s="626">
        <f>'EVENTO CON 2 estaciones dobles'!N104:N105</f>
        <v>0</v>
      </c>
      <c r="M104" s="627">
        <f>'EVENTO CON 2 estaciones dobles'!O104:O105</f>
        <v>0</v>
      </c>
      <c r="N104" s="631">
        <f>'EVENTO CON 2 estaciones dobles'!P104:P105</f>
        <v>0</v>
      </c>
      <c r="O104" s="631">
        <f>'EVENTO CON 2 estaciones dobles'!Q104:Q105</f>
        <v>0</v>
      </c>
      <c r="P104" s="631">
        <f>'EVENTO CON 2 estaciones dobles'!R104:R105</f>
        <v>0</v>
      </c>
      <c r="Q104" s="626">
        <f>'EVENTO CON 2 estaciones dobles'!S104:S105</f>
        <v>0</v>
      </c>
      <c r="R104" s="627">
        <f>'EVENTO CON 2 estaciones dobles'!T104:T105</f>
        <v>0</v>
      </c>
      <c r="S104" s="631">
        <f>'EVENTO CON 2 estaciones dobles'!U104:U105</f>
        <v>0</v>
      </c>
      <c r="T104" s="631">
        <f>'EVENTO CON 2 estaciones dobles'!V104:V105</f>
        <v>0</v>
      </c>
      <c r="U104" s="631">
        <f>'EVENTO CON 2 estaciones dobles'!W104:W105</f>
        <v>0</v>
      </c>
      <c r="V104" s="626">
        <f>'EVENTO CON 2 estaciones dobles'!X104:X105</f>
        <v>0</v>
      </c>
      <c r="W104" s="631">
        <f>'EVENTO CON 2 estaciones dobles'!Y104:Y105</f>
        <v>0</v>
      </c>
      <c r="X104" s="631">
        <f>'EVENTO CON 2 estaciones dobles'!Z104:Z105</f>
        <v>0</v>
      </c>
      <c r="Y104" s="631">
        <f>'EVENTO CON 2 estaciones dobles'!AA104:AA105</f>
        <v>0</v>
      </c>
      <c r="Z104" s="631">
        <f>'EVENTO CON 2 estaciones dobles'!AB104:AB105</f>
        <v>0</v>
      </c>
      <c r="AA104" s="626">
        <f>'EVENTO CON 2 estaciones dobles'!AC104:AC105</f>
        <v>0</v>
      </c>
      <c r="AB104" s="627">
        <f>'EVENTO CON 2 estaciones dobles'!AD104:AD105</f>
        <v>0</v>
      </c>
      <c r="AC104" s="629">
        <f>'EVENTO CON 2 estaciones dobles'!AE104:AE105</f>
        <v>0</v>
      </c>
      <c r="AD104" s="371">
        <f>'EVENTO CON 2 estaciones dobles'!AF104</f>
        <v>0</v>
      </c>
      <c r="AE104" s="492">
        <f>'EVENTO CON 2 estaciones dobles'!AG104:AG105</f>
        <v>0</v>
      </c>
      <c r="AF104" s="622">
        <f>'EVENTO CON 2 estaciones dobles'!AH104:AH105</f>
        <v>0</v>
      </c>
      <c r="AG104" s="624">
        <f>'EVENTO CON 2 estaciones dobles'!AI104:AI105</f>
        <v>0</v>
      </c>
      <c r="AH104" s="372">
        <f>'EVENTO CON 2 estaciones dobles'!AJ104</f>
        <v>0</v>
      </c>
      <c r="AI104" s="492">
        <f>'EVENTO CON 2 estaciones dobles'!AK104:AK105</f>
        <v>0</v>
      </c>
      <c r="AJ104" s="622">
        <f>'EVENTO CON 2 estaciones dobles'!AL104:AL105</f>
        <v>0</v>
      </c>
      <c r="AK104" s="614">
        <f>'EVENTO CON 2 estaciones dobles'!AM104:AM105</f>
        <v>0</v>
      </c>
      <c r="AL104" s="372">
        <f>'EVENTO CON 2 estaciones dobles'!AN104</f>
        <v>0</v>
      </c>
      <c r="AM104" s="620">
        <f>'EVENTO CON 2 estaciones dobles'!AO104:AO105</f>
        <v>0</v>
      </c>
      <c r="AN104" s="614">
        <f>'EVENTO CON 2 estaciones dobles'!AP104:AP105</f>
        <v>0</v>
      </c>
      <c r="AO104" s="86"/>
      <c r="AP104" s="492">
        <f>'EVENTO CON 2 estaciones dobles'!AR104:AR105</f>
        <v>0</v>
      </c>
      <c r="AQ104" s="366"/>
      <c r="AR104" s="484">
        <f>'EVENTO CON 2 estaciones dobles'!AT104:AT105</f>
        <v>0</v>
      </c>
      <c r="AS104" s="367"/>
      <c r="AT104" s="616">
        <f>'EVENTO CON 2 estaciones dobles'!AV104:AV105</f>
        <v>0</v>
      </c>
      <c r="AU104" s="618">
        <f>'EVENTO CON 2 estaciones dobles'!AW104:AW105</f>
        <v>0</v>
      </c>
      <c r="AV104" s="368"/>
      <c r="AW104" s="595">
        <f>'EVENTO CON 2 estaciones dobles'!AY104:AY105</f>
        <v>0</v>
      </c>
      <c r="AY104" s="369"/>
      <c r="AZ104" s="369"/>
      <c r="BA104"/>
      <c r="BB104"/>
      <c r="BC104" s="185" t="s">
        <v>124</v>
      </c>
      <c r="BD104"/>
      <c r="BE104"/>
      <c r="BF104"/>
      <c r="BG104"/>
      <c r="BH104"/>
      <c r="BI104"/>
      <c r="BJ104"/>
      <c r="BK104"/>
      <c r="BL104"/>
      <c r="BM104"/>
      <c r="BN104"/>
      <c r="BO104"/>
      <c r="BP104"/>
      <c r="BQ104"/>
      <c r="BR104"/>
      <c r="BS104"/>
      <c r="BT104"/>
      <c r="BU104"/>
      <c r="BV104"/>
      <c r="BW104"/>
      <c r="BX104"/>
      <c r="BY104"/>
      <c r="BZ104"/>
    </row>
    <row r="105" spans="1:92" s="250" customFormat="1" ht="12.75" customHeight="1" outlineLevel="3">
      <c r="A105" s="652"/>
      <c r="B105" s="653"/>
      <c r="C105" s="654"/>
      <c r="D105" s="493"/>
      <c r="E105" s="691"/>
      <c r="F105" s="692"/>
      <c r="G105" s="86"/>
      <c r="H105" s="651"/>
      <c r="I105" s="649"/>
      <c r="J105" s="649"/>
      <c r="K105" s="649"/>
      <c r="L105" s="650"/>
      <c r="M105" s="647"/>
      <c r="N105" s="649"/>
      <c r="O105" s="649"/>
      <c r="P105" s="649"/>
      <c r="Q105" s="650"/>
      <c r="R105" s="647"/>
      <c r="S105" s="649"/>
      <c r="T105" s="649"/>
      <c r="U105" s="649"/>
      <c r="V105" s="650"/>
      <c r="W105" s="649"/>
      <c r="X105" s="649"/>
      <c r="Y105" s="649"/>
      <c r="Z105" s="649"/>
      <c r="AA105" s="650"/>
      <c r="AB105" s="647"/>
      <c r="AC105" s="648"/>
      <c r="AD105" s="371">
        <f>'EVENTO CON 2 estaciones dobles'!AF105</f>
        <v>0</v>
      </c>
      <c r="AE105" s="493"/>
      <c r="AF105" s="646"/>
      <c r="AG105" s="645"/>
      <c r="AH105" s="372">
        <f>'EVENTO CON 2 estaciones dobles'!AJ105</f>
        <v>0</v>
      </c>
      <c r="AI105" s="493"/>
      <c r="AJ105" s="646"/>
      <c r="AK105" s="644"/>
      <c r="AL105" s="372">
        <f>'EVENTO CON 2 estaciones dobles'!AN105</f>
        <v>0</v>
      </c>
      <c r="AM105" s="643"/>
      <c r="AN105" s="644"/>
      <c r="AO105" s="86"/>
      <c r="AP105" s="493"/>
      <c r="AQ105" s="366"/>
      <c r="AR105" s="485"/>
      <c r="AS105" s="367"/>
      <c r="AT105" s="633"/>
      <c r="AU105" s="634"/>
      <c r="AV105" s="368"/>
      <c r="AW105" s="595"/>
      <c r="AY105" s="369"/>
      <c r="AZ105" s="369"/>
      <c r="BA105"/>
      <c r="BB105"/>
      <c r="BC105" s="185" t="s">
        <v>129</v>
      </c>
      <c r="BD105"/>
      <c r="BE105"/>
      <c r="BF105"/>
      <c r="BG105"/>
      <c r="BH105"/>
      <c r="BI105"/>
      <c r="BJ105"/>
      <c r="BK105"/>
      <c r="BL105"/>
      <c r="BM105"/>
      <c r="BN105"/>
      <c r="BO105"/>
      <c r="BP105"/>
      <c r="BQ105"/>
      <c r="BR105"/>
      <c r="BS105"/>
      <c r="BT105"/>
      <c r="BU105"/>
      <c r="BV105"/>
      <c r="BW105"/>
      <c r="BX105"/>
      <c r="BY105"/>
      <c r="BZ105"/>
      <c r="CN105" s="248"/>
    </row>
    <row r="106" spans="1:95" ht="12.75" customHeight="1" outlineLevel="3">
      <c r="A106" s="635">
        <v>38</v>
      </c>
      <c r="B106" s="637">
        <f>'EVENTO CON 2 estaciones dobles'!B106:B107</f>
        <v>0</v>
      </c>
      <c r="C106" s="639" t="s">
        <v>404</v>
      </c>
      <c r="D106" s="492">
        <f>'EVENTO CON 2 estaciones dobles'!E106:E107</f>
        <v>0</v>
      </c>
      <c r="E106" s="686">
        <f>'EVENTO CON 2 estaciones dobles'!G106:G107</f>
        <v>0</v>
      </c>
      <c r="F106" s="688">
        <f>'EVENTO CON 2 estaciones dobles'!H106:H107</f>
        <v>0</v>
      </c>
      <c r="G106" s="86"/>
      <c r="H106" s="641">
        <f>'EVENTO CON 2 estaciones dobles'!J106</f>
        <v>0</v>
      </c>
      <c r="I106" s="631">
        <f>'EVENTO CON 2 estaciones dobles'!K106:K107</f>
        <v>0</v>
      </c>
      <c r="J106" s="631">
        <f>'EVENTO CON 2 estaciones dobles'!L106:L107</f>
        <v>0</v>
      </c>
      <c r="K106" s="631">
        <f>'EVENTO CON 2 estaciones dobles'!M106:M107</f>
        <v>0</v>
      </c>
      <c r="L106" s="626">
        <f>'EVENTO CON 2 estaciones dobles'!N106:N107</f>
        <v>0</v>
      </c>
      <c r="M106" s="627">
        <f>'EVENTO CON 2 estaciones dobles'!O106:O107</f>
        <v>0</v>
      </c>
      <c r="N106" s="631">
        <f>'EVENTO CON 2 estaciones dobles'!P106:P107</f>
        <v>0</v>
      </c>
      <c r="O106" s="631">
        <f>'EVENTO CON 2 estaciones dobles'!Q106:Q107</f>
        <v>0</v>
      </c>
      <c r="P106" s="631">
        <f>'EVENTO CON 2 estaciones dobles'!R106:R107</f>
        <v>0</v>
      </c>
      <c r="Q106" s="626">
        <f>'EVENTO CON 2 estaciones dobles'!S106:S107</f>
        <v>0</v>
      </c>
      <c r="R106" s="627">
        <f>'EVENTO CON 2 estaciones dobles'!T106:T107</f>
        <v>0</v>
      </c>
      <c r="S106" s="631">
        <f>'EVENTO CON 2 estaciones dobles'!U106:U107</f>
        <v>0</v>
      </c>
      <c r="T106" s="631">
        <f>'EVENTO CON 2 estaciones dobles'!V106:V107</f>
        <v>0</v>
      </c>
      <c r="U106" s="631">
        <f>'EVENTO CON 2 estaciones dobles'!W106:W107</f>
        <v>0</v>
      </c>
      <c r="V106" s="626">
        <f>'EVENTO CON 2 estaciones dobles'!X106:X107</f>
        <v>0</v>
      </c>
      <c r="W106" s="631">
        <f>'EVENTO CON 2 estaciones dobles'!Y106:Y107</f>
        <v>0</v>
      </c>
      <c r="X106" s="631">
        <f>'EVENTO CON 2 estaciones dobles'!Z106:Z107</f>
        <v>0</v>
      </c>
      <c r="Y106" s="631">
        <f>'EVENTO CON 2 estaciones dobles'!AA106:AA107</f>
        <v>0</v>
      </c>
      <c r="Z106" s="631">
        <f>'EVENTO CON 2 estaciones dobles'!AB106:AB107</f>
        <v>0</v>
      </c>
      <c r="AA106" s="626">
        <f>'EVENTO CON 2 estaciones dobles'!AC106:AC107</f>
        <v>0</v>
      </c>
      <c r="AB106" s="627">
        <f>'EVENTO CON 2 estaciones dobles'!AD106:AD107</f>
        <v>0</v>
      </c>
      <c r="AC106" s="629">
        <f>'EVENTO CON 2 estaciones dobles'!AE106:AE107</f>
        <v>0</v>
      </c>
      <c r="AD106" s="371">
        <f>'EVENTO CON 2 estaciones dobles'!AF106</f>
        <v>0</v>
      </c>
      <c r="AE106" s="492">
        <f>'EVENTO CON 2 estaciones dobles'!AG106:AG107</f>
        <v>0</v>
      </c>
      <c r="AF106" s="622">
        <f>'EVENTO CON 2 estaciones dobles'!AH106:AH107</f>
        <v>0</v>
      </c>
      <c r="AG106" s="624">
        <f>'EVENTO CON 2 estaciones dobles'!AI106:AI107</f>
        <v>0</v>
      </c>
      <c r="AH106" s="372">
        <f>'EVENTO CON 2 estaciones dobles'!AJ106</f>
        <v>0</v>
      </c>
      <c r="AI106" s="492">
        <f>'EVENTO CON 2 estaciones dobles'!AK106:AK107</f>
        <v>0</v>
      </c>
      <c r="AJ106" s="622">
        <f>'EVENTO CON 2 estaciones dobles'!AL106:AL107</f>
        <v>0</v>
      </c>
      <c r="AK106" s="614">
        <f>'EVENTO CON 2 estaciones dobles'!AM106:AM107</f>
        <v>0</v>
      </c>
      <c r="AL106" s="372">
        <f>'EVENTO CON 2 estaciones dobles'!AN106</f>
        <v>0</v>
      </c>
      <c r="AM106" s="620">
        <f>'EVENTO CON 2 estaciones dobles'!AO106:AO107</f>
        <v>0</v>
      </c>
      <c r="AN106" s="614">
        <f>'EVENTO CON 2 estaciones dobles'!AP106:AP107</f>
        <v>0</v>
      </c>
      <c r="AO106" s="86"/>
      <c r="AP106" s="492">
        <f>'EVENTO CON 2 estaciones dobles'!AR106:AR107</f>
        <v>0</v>
      </c>
      <c r="AQ106" s="366"/>
      <c r="AR106" s="484">
        <f>'EVENTO CON 2 estaciones dobles'!AT106:AT107</f>
        <v>0</v>
      </c>
      <c r="AS106" s="367"/>
      <c r="AT106" s="616">
        <f>'EVENTO CON 2 estaciones dobles'!AV106:AV107</f>
        <v>0</v>
      </c>
      <c r="AU106" s="618">
        <f>'EVENTO CON 2 estaciones dobles'!AW106:AW107</f>
        <v>0</v>
      </c>
      <c r="AV106" s="368"/>
      <c r="AW106" s="595">
        <f>'EVENTO CON 2 estaciones dobles'!AY106:AY107</f>
        <v>0</v>
      </c>
      <c r="AY106" s="369"/>
      <c r="AZ106" s="369"/>
      <c r="BA106"/>
      <c r="BB106"/>
      <c r="BC106" s="185" t="s">
        <v>202</v>
      </c>
      <c r="BD106"/>
      <c r="BE106"/>
      <c r="BF106"/>
      <c r="BG106"/>
      <c r="BH106"/>
      <c r="BI106"/>
      <c r="BJ106"/>
      <c r="BK106"/>
      <c r="BL106"/>
      <c r="BM106"/>
      <c r="BN106"/>
      <c r="BO106"/>
      <c r="BP106"/>
      <c r="BQ106"/>
      <c r="BR106"/>
      <c r="BS106"/>
      <c r="BT106"/>
      <c r="BU106"/>
      <c r="BV106"/>
      <c r="BW106"/>
      <c r="BX106"/>
      <c r="BY106"/>
      <c r="BZ106"/>
      <c r="CQ106" s="370"/>
    </row>
    <row r="107" spans="1:95" ht="12.75" customHeight="1" outlineLevel="3">
      <c r="A107" s="652"/>
      <c r="B107" s="653"/>
      <c r="C107" s="654"/>
      <c r="D107" s="493"/>
      <c r="E107" s="691"/>
      <c r="F107" s="692"/>
      <c r="G107" s="86"/>
      <c r="H107" s="651"/>
      <c r="I107" s="649"/>
      <c r="J107" s="649"/>
      <c r="K107" s="649"/>
      <c r="L107" s="650"/>
      <c r="M107" s="647"/>
      <c r="N107" s="649"/>
      <c r="O107" s="649"/>
      <c r="P107" s="649"/>
      <c r="Q107" s="650"/>
      <c r="R107" s="647"/>
      <c r="S107" s="649"/>
      <c r="T107" s="649"/>
      <c r="U107" s="649"/>
      <c r="V107" s="650"/>
      <c r="W107" s="649"/>
      <c r="X107" s="649"/>
      <c r="Y107" s="649"/>
      <c r="Z107" s="649"/>
      <c r="AA107" s="650"/>
      <c r="AB107" s="647"/>
      <c r="AC107" s="648"/>
      <c r="AD107" s="371">
        <f>'EVENTO CON 2 estaciones dobles'!AF107</f>
        <v>0</v>
      </c>
      <c r="AE107" s="493"/>
      <c r="AF107" s="646"/>
      <c r="AG107" s="645"/>
      <c r="AH107" s="372">
        <f>'EVENTO CON 2 estaciones dobles'!AJ107</f>
        <v>0</v>
      </c>
      <c r="AI107" s="493"/>
      <c r="AJ107" s="646"/>
      <c r="AK107" s="644"/>
      <c r="AL107" s="372">
        <f>'EVENTO CON 2 estaciones dobles'!AN107</f>
        <v>0</v>
      </c>
      <c r="AM107" s="643"/>
      <c r="AN107" s="644"/>
      <c r="AO107" s="86"/>
      <c r="AP107" s="493"/>
      <c r="AQ107" s="366"/>
      <c r="AR107" s="485"/>
      <c r="AS107" s="367"/>
      <c r="AT107" s="633"/>
      <c r="AU107" s="634"/>
      <c r="AV107" s="368"/>
      <c r="AW107" s="595"/>
      <c r="AY107" s="369"/>
      <c r="AZ107" s="369"/>
      <c r="BA107"/>
      <c r="BB107"/>
      <c r="BC107" s="185" t="s">
        <v>187</v>
      </c>
      <c r="BD107"/>
      <c r="BE107"/>
      <c r="BF107"/>
      <c r="BG107"/>
      <c r="BH107"/>
      <c r="BI107"/>
      <c r="BJ107"/>
      <c r="BK107"/>
      <c r="BL107"/>
      <c r="BM107"/>
      <c r="BN107"/>
      <c r="BO107"/>
      <c r="BP107"/>
      <c r="BQ107"/>
      <c r="BR107"/>
      <c r="BS107"/>
      <c r="BT107"/>
      <c r="BU107"/>
      <c r="BV107"/>
      <c r="BW107"/>
      <c r="BX107"/>
      <c r="BY107"/>
      <c r="BZ107"/>
      <c r="CQ107" s="370"/>
    </row>
    <row r="108" spans="1:78" ht="12.75" customHeight="1" outlineLevel="3">
      <c r="A108" s="635">
        <v>39</v>
      </c>
      <c r="B108" s="637">
        <f>'EVENTO CON 2 estaciones dobles'!B108:B109</f>
        <v>0</v>
      </c>
      <c r="C108" s="639" t="s">
        <v>405</v>
      </c>
      <c r="D108" s="492">
        <f>'EVENTO CON 2 estaciones dobles'!E108:E109</f>
        <v>0</v>
      </c>
      <c r="E108" s="686">
        <f>'EVENTO CON 2 estaciones dobles'!G108:G109</f>
        <v>0</v>
      </c>
      <c r="F108" s="688">
        <f>'EVENTO CON 2 estaciones dobles'!H108:H109</f>
        <v>0</v>
      </c>
      <c r="G108" s="86"/>
      <c r="H108" s="641">
        <f>'EVENTO CON 2 estaciones dobles'!J108</f>
        <v>0</v>
      </c>
      <c r="I108" s="631">
        <f>'EVENTO CON 2 estaciones dobles'!K108:K109</f>
        <v>0</v>
      </c>
      <c r="J108" s="631">
        <f>'EVENTO CON 2 estaciones dobles'!L108:L109</f>
        <v>0</v>
      </c>
      <c r="K108" s="631">
        <f>'EVENTO CON 2 estaciones dobles'!M108:M109</f>
        <v>0</v>
      </c>
      <c r="L108" s="626">
        <f>'EVENTO CON 2 estaciones dobles'!N108:N109</f>
        <v>0</v>
      </c>
      <c r="M108" s="627">
        <f>'EVENTO CON 2 estaciones dobles'!O108:O109</f>
        <v>0</v>
      </c>
      <c r="N108" s="631">
        <f>'EVENTO CON 2 estaciones dobles'!P108:P109</f>
        <v>0</v>
      </c>
      <c r="O108" s="631">
        <f>'EVENTO CON 2 estaciones dobles'!Q108:Q109</f>
        <v>0</v>
      </c>
      <c r="P108" s="631">
        <f>'EVENTO CON 2 estaciones dobles'!R108:R109</f>
        <v>0</v>
      </c>
      <c r="Q108" s="626">
        <f>'EVENTO CON 2 estaciones dobles'!S108:S109</f>
        <v>0</v>
      </c>
      <c r="R108" s="627">
        <f>'EVENTO CON 2 estaciones dobles'!T108:T109</f>
        <v>0</v>
      </c>
      <c r="S108" s="631">
        <f>'EVENTO CON 2 estaciones dobles'!U108:U109</f>
        <v>0</v>
      </c>
      <c r="T108" s="631">
        <f>'EVENTO CON 2 estaciones dobles'!V108:V109</f>
        <v>0</v>
      </c>
      <c r="U108" s="631">
        <f>'EVENTO CON 2 estaciones dobles'!W108:W109</f>
        <v>0</v>
      </c>
      <c r="V108" s="626">
        <f>'EVENTO CON 2 estaciones dobles'!X108:X109</f>
        <v>0</v>
      </c>
      <c r="W108" s="631">
        <f>'EVENTO CON 2 estaciones dobles'!Y108:Y109</f>
        <v>0</v>
      </c>
      <c r="X108" s="631">
        <f>'EVENTO CON 2 estaciones dobles'!Z108:Z109</f>
        <v>0</v>
      </c>
      <c r="Y108" s="631">
        <f>'EVENTO CON 2 estaciones dobles'!AA108:AA109</f>
        <v>0</v>
      </c>
      <c r="Z108" s="631">
        <f>'EVENTO CON 2 estaciones dobles'!AB108:AB109</f>
        <v>0</v>
      </c>
      <c r="AA108" s="626">
        <f>'EVENTO CON 2 estaciones dobles'!AC108:AC109</f>
        <v>0</v>
      </c>
      <c r="AB108" s="627">
        <f>'EVENTO CON 2 estaciones dobles'!AD108:AD109</f>
        <v>0</v>
      </c>
      <c r="AC108" s="629">
        <f>'EVENTO CON 2 estaciones dobles'!AE108:AE109</f>
        <v>0</v>
      </c>
      <c r="AD108" s="371">
        <f>'EVENTO CON 2 estaciones dobles'!AF108</f>
        <v>0</v>
      </c>
      <c r="AE108" s="492">
        <f>'EVENTO CON 2 estaciones dobles'!AG108:AG109</f>
        <v>0</v>
      </c>
      <c r="AF108" s="622">
        <f>'EVENTO CON 2 estaciones dobles'!AH108:AH109</f>
        <v>0</v>
      </c>
      <c r="AG108" s="624">
        <f>'EVENTO CON 2 estaciones dobles'!AI108:AI109</f>
        <v>0</v>
      </c>
      <c r="AH108" s="372">
        <f>'EVENTO CON 2 estaciones dobles'!AJ108</f>
        <v>0</v>
      </c>
      <c r="AI108" s="492">
        <f>'EVENTO CON 2 estaciones dobles'!AK108:AK109</f>
        <v>0</v>
      </c>
      <c r="AJ108" s="622">
        <f>'EVENTO CON 2 estaciones dobles'!AL108:AL109</f>
        <v>0</v>
      </c>
      <c r="AK108" s="614">
        <f>'EVENTO CON 2 estaciones dobles'!AM108:AM109</f>
        <v>0</v>
      </c>
      <c r="AL108" s="372">
        <f>'EVENTO CON 2 estaciones dobles'!AN108</f>
        <v>0</v>
      </c>
      <c r="AM108" s="620">
        <f>'EVENTO CON 2 estaciones dobles'!AO108:AO109</f>
        <v>0</v>
      </c>
      <c r="AN108" s="614">
        <f>'EVENTO CON 2 estaciones dobles'!AP108:AP109</f>
        <v>0</v>
      </c>
      <c r="AO108" s="86"/>
      <c r="AP108" s="492">
        <f>'EVENTO CON 2 estaciones dobles'!AR108:AR109</f>
        <v>0</v>
      </c>
      <c r="AQ108" s="366"/>
      <c r="AR108" s="484">
        <f>'EVENTO CON 2 estaciones dobles'!AT108:AT109</f>
        <v>0</v>
      </c>
      <c r="AS108" s="367"/>
      <c r="AT108" s="616">
        <f>'EVENTO CON 2 estaciones dobles'!AV108:AV109</f>
        <v>0</v>
      </c>
      <c r="AU108" s="618">
        <f>'EVENTO CON 2 estaciones dobles'!AW108:AW109</f>
        <v>0</v>
      </c>
      <c r="AV108" s="368"/>
      <c r="AW108" s="595">
        <f>'EVENTO CON 2 estaciones dobles'!AY108:AY109</f>
        <v>0</v>
      </c>
      <c r="AY108" s="369"/>
      <c r="AZ108" s="369"/>
      <c r="BA108"/>
      <c r="BB108"/>
      <c r="BC108" s="185" t="s">
        <v>248</v>
      </c>
      <c r="BD108"/>
      <c r="BE108"/>
      <c r="BF108"/>
      <c r="BG108"/>
      <c r="BH108"/>
      <c r="BI108"/>
      <c r="BJ108"/>
      <c r="BK108"/>
      <c r="BL108"/>
      <c r="BM108"/>
      <c r="BN108"/>
      <c r="BO108"/>
      <c r="BP108"/>
      <c r="BQ108"/>
      <c r="BR108"/>
      <c r="BS108"/>
      <c r="BT108"/>
      <c r="BU108"/>
      <c r="BV108"/>
      <c r="BW108"/>
      <c r="BX108"/>
      <c r="BY108"/>
      <c r="BZ108"/>
    </row>
    <row r="109" spans="1:95" ht="12.75" customHeight="1" outlineLevel="3">
      <c r="A109" s="652"/>
      <c r="B109" s="653"/>
      <c r="C109" s="654"/>
      <c r="D109" s="493"/>
      <c r="E109" s="691"/>
      <c r="F109" s="692"/>
      <c r="G109" s="86"/>
      <c r="H109" s="651"/>
      <c r="I109" s="649"/>
      <c r="J109" s="649"/>
      <c r="K109" s="649"/>
      <c r="L109" s="650"/>
      <c r="M109" s="647"/>
      <c r="N109" s="649"/>
      <c r="O109" s="649"/>
      <c r="P109" s="649"/>
      <c r="Q109" s="650"/>
      <c r="R109" s="647"/>
      <c r="S109" s="649"/>
      <c r="T109" s="649"/>
      <c r="U109" s="649"/>
      <c r="V109" s="650"/>
      <c r="W109" s="649"/>
      <c r="X109" s="649"/>
      <c r="Y109" s="649"/>
      <c r="Z109" s="649"/>
      <c r="AA109" s="650"/>
      <c r="AB109" s="647"/>
      <c r="AC109" s="648"/>
      <c r="AD109" s="371">
        <f>'EVENTO CON 2 estaciones dobles'!AF109</f>
        <v>0</v>
      </c>
      <c r="AE109" s="493"/>
      <c r="AF109" s="646"/>
      <c r="AG109" s="645"/>
      <c r="AH109" s="372">
        <f>'EVENTO CON 2 estaciones dobles'!AJ109</f>
        <v>0</v>
      </c>
      <c r="AI109" s="493"/>
      <c r="AJ109" s="646"/>
      <c r="AK109" s="644"/>
      <c r="AL109" s="372">
        <f>'EVENTO CON 2 estaciones dobles'!AN109</f>
        <v>0</v>
      </c>
      <c r="AM109" s="643"/>
      <c r="AN109" s="644"/>
      <c r="AO109" s="86"/>
      <c r="AP109" s="493"/>
      <c r="AQ109" s="366"/>
      <c r="AR109" s="485"/>
      <c r="AS109" s="367"/>
      <c r="AT109" s="633"/>
      <c r="AU109" s="634"/>
      <c r="AV109" s="368"/>
      <c r="AW109" s="595"/>
      <c r="AY109" s="369"/>
      <c r="AZ109" s="369"/>
      <c r="BA109"/>
      <c r="BB109"/>
      <c r="BC109" s="185" t="s">
        <v>107</v>
      </c>
      <c r="BD109"/>
      <c r="BE109"/>
      <c r="BF109"/>
      <c r="BG109"/>
      <c r="BH109"/>
      <c r="BI109"/>
      <c r="BJ109"/>
      <c r="BK109"/>
      <c r="BL109"/>
      <c r="BM109"/>
      <c r="BN109"/>
      <c r="BO109"/>
      <c r="BP109"/>
      <c r="BQ109"/>
      <c r="BR109"/>
      <c r="BS109"/>
      <c r="BT109"/>
      <c r="BU109"/>
      <c r="BV109"/>
      <c r="BW109"/>
      <c r="BX109"/>
      <c r="BY109"/>
      <c r="BZ109"/>
      <c r="CQ109" s="370"/>
    </row>
    <row r="110" spans="1:78" ht="12.75" customHeight="1" outlineLevel="3">
      <c r="A110" s="635">
        <v>40</v>
      </c>
      <c r="B110" s="637">
        <f>'EVENTO CON 2 estaciones dobles'!B110:B111</f>
        <v>0</v>
      </c>
      <c r="C110" s="639" t="s">
        <v>406</v>
      </c>
      <c r="D110" s="492">
        <f>'EVENTO CON 2 estaciones dobles'!E110:E111</f>
        <v>0</v>
      </c>
      <c r="E110" s="686">
        <f>'EVENTO CON 2 estaciones dobles'!G110:G111</f>
        <v>0</v>
      </c>
      <c r="F110" s="688">
        <f>'EVENTO CON 2 estaciones dobles'!H110:H111</f>
        <v>0</v>
      </c>
      <c r="G110" s="86"/>
      <c r="H110" s="641">
        <f>'EVENTO CON 2 estaciones dobles'!J110</f>
        <v>0</v>
      </c>
      <c r="I110" s="631">
        <f>'EVENTO CON 2 estaciones dobles'!K110:K111</f>
        <v>0</v>
      </c>
      <c r="J110" s="631">
        <f>'EVENTO CON 2 estaciones dobles'!L110:L111</f>
        <v>0</v>
      </c>
      <c r="K110" s="631">
        <f>'EVENTO CON 2 estaciones dobles'!M110:M111</f>
        <v>0</v>
      </c>
      <c r="L110" s="626">
        <f>'EVENTO CON 2 estaciones dobles'!N110:N111</f>
        <v>0</v>
      </c>
      <c r="M110" s="627">
        <f>'EVENTO CON 2 estaciones dobles'!O110:O111</f>
        <v>0</v>
      </c>
      <c r="N110" s="631">
        <f>'EVENTO CON 2 estaciones dobles'!P110:P111</f>
        <v>0</v>
      </c>
      <c r="O110" s="631">
        <f>'EVENTO CON 2 estaciones dobles'!Q110:Q111</f>
        <v>0</v>
      </c>
      <c r="P110" s="631">
        <f>'EVENTO CON 2 estaciones dobles'!R110:R111</f>
        <v>0</v>
      </c>
      <c r="Q110" s="626">
        <f>'EVENTO CON 2 estaciones dobles'!S110:S111</f>
        <v>0</v>
      </c>
      <c r="R110" s="627">
        <f>'EVENTO CON 2 estaciones dobles'!T110:T111</f>
        <v>0</v>
      </c>
      <c r="S110" s="631">
        <f>'EVENTO CON 2 estaciones dobles'!U110:U111</f>
        <v>0</v>
      </c>
      <c r="T110" s="631">
        <f>'EVENTO CON 2 estaciones dobles'!V110:V111</f>
        <v>0</v>
      </c>
      <c r="U110" s="631">
        <f>'EVENTO CON 2 estaciones dobles'!W110:W111</f>
        <v>0</v>
      </c>
      <c r="V110" s="626">
        <f>'EVENTO CON 2 estaciones dobles'!X110:X111</f>
        <v>0</v>
      </c>
      <c r="W110" s="631">
        <f>'EVENTO CON 2 estaciones dobles'!Y110:Y111</f>
        <v>0</v>
      </c>
      <c r="X110" s="631">
        <f>'EVENTO CON 2 estaciones dobles'!Z110:Z111</f>
        <v>0</v>
      </c>
      <c r="Y110" s="631">
        <f>'EVENTO CON 2 estaciones dobles'!AA110:AA111</f>
        <v>0</v>
      </c>
      <c r="Z110" s="631">
        <f>'EVENTO CON 2 estaciones dobles'!AB110:AB111</f>
        <v>0</v>
      </c>
      <c r="AA110" s="626">
        <f>'EVENTO CON 2 estaciones dobles'!AC110:AC111</f>
        <v>0</v>
      </c>
      <c r="AB110" s="627">
        <f>'EVENTO CON 2 estaciones dobles'!AD110:AD111</f>
        <v>0</v>
      </c>
      <c r="AC110" s="629">
        <f>'EVENTO CON 2 estaciones dobles'!AE110:AE111</f>
        <v>0</v>
      </c>
      <c r="AD110" s="371">
        <f>'EVENTO CON 2 estaciones dobles'!AF110</f>
        <v>0</v>
      </c>
      <c r="AE110" s="492">
        <f>'EVENTO CON 2 estaciones dobles'!AG110:AG111</f>
        <v>0</v>
      </c>
      <c r="AF110" s="622">
        <f>'EVENTO CON 2 estaciones dobles'!AH110:AH111</f>
        <v>0</v>
      </c>
      <c r="AG110" s="624">
        <f>'EVENTO CON 2 estaciones dobles'!AI110:AI111</f>
        <v>0</v>
      </c>
      <c r="AH110" s="372">
        <f>'EVENTO CON 2 estaciones dobles'!AJ110</f>
        <v>0</v>
      </c>
      <c r="AI110" s="492">
        <f>'EVENTO CON 2 estaciones dobles'!AK110:AK111</f>
        <v>0</v>
      </c>
      <c r="AJ110" s="622">
        <f>'EVENTO CON 2 estaciones dobles'!AL110:AL111</f>
        <v>0</v>
      </c>
      <c r="AK110" s="614">
        <f>'EVENTO CON 2 estaciones dobles'!AM110:AM111</f>
        <v>0</v>
      </c>
      <c r="AL110" s="372">
        <f>'EVENTO CON 2 estaciones dobles'!AN110</f>
        <v>0</v>
      </c>
      <c r="AM110" s="620">
        <f>'EVENTO CON 2 estaciones dobles'!AO110:AO111</f>
        <v>0</v>
      </c>
      <c r="AN110" s="614">
        <f>'EVENTO CON 2 estaciones dobles'!AP110:AP111</f>
        <v>0</v>
      </c>
      <c r="AO110" s="86"/>
      <c r="AP110" s="492">
        <f>'EVENTO CON 2 estaciones dobles'!AR110:AR111</f>
        <v>0</v>
      </c>
      <c r="AQ110" s="366"/>
      <c r="AR110" s="484">
        <f>'EVENTO CON 2 estaciones dobles'!AT110:AT111</f>
        <v>0</v>
      </c>
      <c r="AS110" s="367"/>
      <c r="AT110" s="616">
        <f>'EVENTO CON 2 estaciones dobles'!AV110:AV111</f>
        <v>0</v>
      </c>
      <c r="AU110" s="618">
        <f>'EVENTO CON 2 estaciones dobles'!AW110:AW111</f>
        <v>0</v>
      </c>
      <c r="AV110" s="368"/>
      <c r="AW110" s="595">
        <f>'EVENTO CON 2 estaciones dobles'!AY110:AY111</f>
        <v>0</v>
      </c>
      <c r="AY110" s="369"/>
      <c r="AZ110" s="369"/>
      <c r="BA110"/>
      <c r="BB110"/>
      <c r="BC110" s="185" t="s">
        <v>188</v>
      </c>
      <c r="BD110"/>
      <c r="BE110"/>
      <c r="BF110"/>
      <c r="BG110"/>
      <c r="BH110"/>
      <c r="BI110"/>
      <c r="BJ110"/>
      <c r="BK110"/>
      <c r="BL110"/>
      <c r="BM110"/>
      <c r="BN110"/>
      <c r="BO110"/>
      <c r="BP110"/>
      <c r="BQ110"/>
      <c r="BR110"/>
      <c r="BS110"/>
      <c r="BT110"/>
      <c r="BU110"/>
      <c r="BV110"/>
      <c r="BW110"/>
      <c r="BX110"/>
      <c r="BY110"/>
      <c r="BZ110"/>
    </row>
    <row r="111" spans="1:78" ht="12.75" customHeight="1" outlineLevel="3">
      <c r="A111" s="652"/>
      <c r="B111" s="653"/>
      <c r="C111" s="654"/>
      <c r="D111" s="493"/>
      <c r="E111" s="691"/>
      <c r="F111" s="692"/>
      <c r="G111" s="86"/>
      <c r="H111" s="651"/>
      <c r="I111" s="649"/>
      <c r="J111" s="649"/>
      <c r="K111" s="649"/>
      <c r="L111" s="650"/>
      <c r="M111" s="647"/>
      <c r="N111" s="649"/>
      <c r="O111" s="649"/>
      <c r="P111" s="649"/>
      <c r="Q111" s="650"/>
      <c r="R111" s="647"/>
      <c r="S111" s="649"/>
      <c r="T111" s="649"/>
      <c r="U111" s="649"/>
      <c r="V111" s="650"/>
      <c r="W111" s="649"/>
      <c r="X111" s="649"/>
      <c r="Y111" s="649"/>
      <c r="Z111" s="649"/>
      <c r="AA111" s="650"/>
      <c r="AB111" s="647"/>
      <c r="AC111" s="648"/>
      <c r="AD111" s="371">
        <f>'EVENTO CON 2 estaciones dobles'!AF111</f>
        <v>0</v>
      </c>
      <c r="AE111" s="493"/>
      <c r="AF111" s="646"/>
      <c r="AG111" s="645"/>
      <c r="AH111" s="372">
        <f>'EVENTO CON 2 estaciones dobles'!AJ111</f>
        <v>0</v>
      </c>
      <c r="AI111" s="493"/>
      <c r="AJ111" s="646"/>
      <c r="AK111" s="644"/>
      <c r="AL111" s="372">
        <f>'EVENTO CON 2 estaciones dobles'!AN111</f>
        <v>0</v>
      </c>
      <c r="AM111" s="643"/>
      <c r="AN111" s="644"/>
      <c r="AO111" s="86"/>
      <c r="AP111" s="493"/>
      <c r="AQ111" s="366"/>
      <c r="AR111" s="485"/>
      <c r="AS111" s="367"/>
      <c r="AT111" s="633"/>
      <c r="AU111" s="634"/>
      <c r="AV111" s="368"/>
      <c r="AW111" s="595"/>
      <c r="AY111" s="369"/>
      <c r="AZ111" s="369"/>
      <c r="BA111"/>
      <c r="BB111"/>
      <c r="BC111" s="185" t="s">
        <v>206</v>
      </c>
      <c r="BD111"/>
      <c r="BE111"/>
      <c r="BF111"/>
      <c r="BG111"/>
      <c r="BH111"/>
      <c r="BI111"/>
      <c r="BJ111"/>
      <c r="BK111"/>
      <c r="BL111"/>
      <c r="BM111"/>
      <c r="BN111"/>
      <c r="BO111"/>
      <c r="BP111"/>
      <c r="BQ111"/>
      <c r="BR111"/>
      <c r="BS111"/>
      <c r="BT111"/>
      <c r="BU111"/>
      <c r="BV111"/>
      <c r="BW111"/>
      <c r="BX111"/>
      <c r="BY111"/>
      <c r="BZ111"/>
    </row>
    <row r="112" spans="1:78" ht="12.75" customHeight="1" outlineLevel="3">
      <c r="A112" s="635">
        <v>41</v>
      </c>
      <c r="B112" s="637">
        <f>'EVENTO CON 2 estaciones dobles'!B112:B113</f>
        <v>0</v>
      </c>
      <c r="C112" s="639" t="s">
        <v>407</v>
      </c>
      <c r="D112" s="492">
        <f>'EVENTO CON 2 estaciones dobles'!E112:E113</f>
        <v>0</v>
      </c>
      <c r="E112" s="686">
        <f>'EVENTO CON 2 estaciones dobles'!G112:G113</f>
        <v>0</v>
      </c>
      <c r="F112" s="688">
        <f>'EVENTO CON 2 estaciones dobles'!H112:H113</f>
        <v>0</v>
      </c>
      <c r="G112" s="86"/>
      <c r="H112" s="641">
        <f>'EVENTO CON 2 estaciones dobles'!J112</f>
        <v>0</v>
      </c>
      <c r="I112" s="631">
        <f>'EVENTO CON 2 estaciones dobles'!K112:K113</f>
        <v>0</v>
      </c>
      <c r="J112" s="631">
        <f>'EVENTO CON 2 estaciones dobles'!L112:L113</f>
        <v>0</v>
      </c>
      <c r="K112" s="631">
        <f>'EVENTO CON 2 estaciones dobles'!M112:M113</f>
        <v>0</v>
      </c>
      <c r="L112" s="626">
        <f>'EVENTO CON 2 estaciones dobles'!N112:N113</f>
        <v>0</v>
      </c>
      <c r="M112" s="627">
        <f>'EVENTO CON 2 estaciones dobles'!O112:O113</f>
        <v>0</v>
      </c>
      <c r="N112" s="631">
        <f>'EVENTO CON 2 estaciones dobles'!P112:P113</f>
        <v>0</v>
      </c>
      <c r="O112" s="631">
        <f>'EVENTO CON 2 estaciones dobles'!Q112:Q113</f>
        <v>0</v>
      </c>
      <c r="P112" s="631">
        <f>'EVENTO CON 2 estaciones dobles'!R112:R113</f>
        <v>0</v>
      </c>
      <c r="Q112" s="626">
        <f>'EVENTO CON 2 estaciones dobles'!S112:S113</f>
        <v>0</v>
      </c>
      <c r="R112" s="627">
        <f>'EVENTO CON 2 estaciones dobles'!T112:T113</f>
        <v>0</v>
      </c>
      <c r="S112" s="631">
        <f>'EVENTO CON 2 estaciones dobles'!U112:U113</f>
        <v>0</v>
      </c>
      <c r="T112" s="631">
        <f>'EVENTO CON 2 estaciones dobles'!V112:V113</f>
        <v>0</v>
      </c>
      <c r="U112" s="631">
        <f>'EVENTO CON 2 estaciones dobles'!W112:W113</f>
        <v>0</v>
      </c>
      <c r="V112" s="626">
        <f>'EVENTO CON 2 estaciones dobles'!X112:X113</f>
        <v>0</v>
      </c>
      <c r="W112" s="631">
        <f>'EVENTO CON 2 estaciones dobles'!Y112:Y113</f>
        <v>0</v>
      </c>
      <c r="X112" s="631">
        <f>'EVENTO CON 2 estaciones dobles'!Z112:Z113</f>
        <v>0</v>
      </c>
      <c r="Y112" s="631">
        <f>'EVENTO CON 2 estaciones dobles'!AA112:AA113</f>
        <v>0</v>
      </c>
      <c r="Z112" s="631">
        <f>'EVENTO CON 2 estaciones dobles'!AB112:AB113</f>
        <v>0</v>
      </c>
      <c r="AA112" s="626">
        <f>'EVENTO CON 2 estaciones dobles'!AC112:AC113</f>
        <v>0</v>
      </c>
      <c r="AB112" s="627">
        <f>'EVENTO CON 2 estaciones dobles'!AD112:AD113</f>
        <v>0</v>
      </c>
      <c r="AC112" s="629">
        <f>'EVENTO CON 2 estaciones dobles'!AE112:AE113</f>
        <v>0</v>
      </c>
      <c r="AD112" s="371">
        <f>'EVENTO CON 2 estaciones dobles'!AF112</f>
        <v>0</v>
      </c>
      <c r="AE112" s="492">
        <f>'EVENTO CON 2 estaciones dobles'!AG112:AG113</f>
        <v>0</v>
      </c>
      <c r="AF112" s="622">
        <f>'EVENTO CON 2 estaciones dobles'!AH112:AH113</f>
        <v>0</v>
      </c>
      <c r="AG112" s="624">
        <f>'EVENTO CON 2 estaciones dobles'!AI112:AI113</f>
        <v>0</v>
      </c>
      <c r="AH112" s="372">
        <f>'EVENTO CON 2 estaciones dobles'!AJ112</f>
        <v>0</v>
      </c>
      <c r="AI112" s="492">
        <f>'EVENTO CON 2 estaciones dobles'!AK112:AK113</f>
        <v>0</v>
      </c>
      <c r="AJ112" s="622">
        <f>'EVENTO CON 2 estaciones dobles'!AL112:AL113</f>
        <v>0</v>
      </c>
      <c r="AK112" s="614">
        <f>'EVENTO CON 2 estaciones dobles'!AM112:AM113</f>
        <v>0</v>
      </c>
      <c r="AL112" s="372">
        <f>'EVENTO CON 2 estaciones dobles'!AN112</f>
        <v>0</v>
      </c>
      <c r="AM112" s="620">
        <f>'EVENTO CON 2 estaciones dobles'!AO112:AO113</f>
        <v>0</v>
      </c>
      <c r="AN112" s="614">
        <f>'EVENTO CON 2 estaciones dobles'!AP112:AP113</f>
        <v>0</v>
      </c>
      <c r="AO112" s="86"/>
      <c r="AP112" s="492">
        <f>'EVENTO CON 2 estaciones dobles'!AR112:AR113</f>
        <v>0</v>
      </c>
      <c r="AQ112" s="366"/>
      <c r="AR112" s="484">
        <f>'EVENTO CON 2 estaciones dobles'!AT112:AT113</f>
        <v>0</v>
      </c>
      <c r="AS112" s="367"/>
      <c r="AT112" s="616">
        <f>'EVENTO CON 2 estaciones dobles'!AV112:AV113</f>
        <v>0</v>
      </c>
      <c r="AU112" s="618">
        <f>'EVENTO CON 2 estaciones dobles'!AW112:AW113</f>
        <v>0</v>
      </c>
      <c r="AV112" s="368"/>
      <c r="AW112" s="595">
        <f>'EVENTO CON 2 estaciones dobles'!AY112:AY113</f>
        <v>0</v>
      </c>
      <c r="AY112" s="369"/>
      <c r="AZ112" s="369"/>
      <c r="BA112"/>
      <c r="BB112"/>
      <c r="BC112" s="185" t="s">
        <v>249</v>
      </c>
      <c r="BD112"/>
      <c r="BE112"/>
      <c r="BF112"/>
      <c r="BG112"/>
      <c r="BH112"/>
      <c r="BI112"/>
      <c r="BJ112"/>
      <c r="BK112"/>
      <c r="BL112"/>
      <c r="BM112"/>
      <c r="BN112"/>
      <c r="BO112"/>
      <c r="BP112"/>
      <c r="BQ112"/>
      <c r="BR112"/>
      <c r="BS112"/>
      <c r="BT112"/>
      <c r="BU112"/>
      <c r="BV112"/>
      <c r="BW112"/>
      <c r="BX112"/>
      <c r="BY112"/>
      <c r="BZ112"/>
    </row>
    <row r="113" spans="1:78" ht="12.75" customHeight="1" outlineLevel="3">
      <c r="A113" s="652"/>
      <c r="B113" s="653"/>
      <c r="C113" s="654"/>
      <c r="D113" s="493"/>
      <c r="E113" s="691"/>
      <c r="F113" s="692"/>
      <c r="G113" s="86"/>
      <c r="H113" s="651"/>
      <c r="I113" s="649"/>
      <c r="J113" s="649"/>
      <c r="K113" s="649"/>
      <c r="L113" s="650"/>
      <c r="M113" s="647"/>
      <c r="N113" s="649"/>
      <c r="O113" s="649"/>
      <c r="P113" s="649"/>
      <c r="Q113" s="650"/>
      <c r="R113" s="647"/>
      <c r="S113" s="649"/>
      <c r="T113" s="649"/>
      <c r="U113" s="649"/>
      <c r="V113" s="650"/>
      <c r="W113" s="649"/>
      <c r="X113" s="649"/>
      <c r="Y113" s="649"/>
      <c r="Z113" s="649"/>
      <c r="AA113" s="650"/>
      <c r="AB113" s="647"/>
      <c r="AC113" s="648"/>
      <c r="AD113" s="371">
        <f>'EVENTO CON 2 estaciones dobles'!AF113</f>
        <v>0</v>
      </c>
      <c r="AE113" s="493"/>
      <c r="AF113" s="646"/>
      <c r="AG113" s="645"/>
      <c r="AH113" s="372">
        <f>'EVENTO CON 2 estaciones dobles'!AJ113</f>
        <v>0</v>
      </c>
      <c r="AI113" s="493"/>
      <c r="AJ113" s="646"/>
      <c r="AK113" s="644"/>
      <c r="AL113" s="372">
        <f>'EVENTO CON 2 estaciones dobles'!AN113</f>
        <v>0</v>
      </c>
      <c r="AM113" s="643"/>
      <c r="AN113" s="644"/>
      <c r="AO113" s="86"/>
      <c r="AP113" s="493"/>
      <c r="AQ113" s="366"/>
      <c r="AR113" s="485"/>
      <c r="AS113" s="367"/>
      <c r="AT113" s="633"/>
      <c r="AU113" s="634"/>
      <c r="AV113" s="368"/>
      <c r="AW113" s="595"/>
      <c r="AY113" s="369"/>
      <c r="AZ113" s="369"/>
      <c r="BA113"/>
      <c r="BB113"/>
      <c r="BC113" s="185" t="s">
        <v>185</v>
      </c>
      <c r="BD113"/>
      <c r="BE113"/>
      <c r="BF113"/>
      <c r="BG113"/>
      <c r="BH113"/>
      <c r="BI113"/>
      <c r="BJ113"/>
      <c r="BK113"/>
      <c r="BL113"/>
      <c r="BM113"/>
      <c r="BN113"/>
      <c r="BO113"/>
      <c r="BP113"/>
      <c r="BQ113"/>
      <c r="BR113"/>
      <c r="BS113"/>
      <c r="BT113"/>
      <c r="BU113"/>
      <c r="BV113"/>
      <c r="BW113"/>
      <c r="BX113"/>
      <c r="BY113"/>
      <c r="BZ113"/>
    </row>
    <row r="114" spans="1:95" ht="12.75" customHeight="1" outlineLevel="3">
      <c r="A114" s="635">
        <v>42</v>
      </c>
      <c r="B114" s="637">
        <f>'EVENTO CON 2 estaciones dobles'!B114:B115</f>
        <v>0</v>
      </c>
      <c r="C114" s="639" t="s">
        <v>408</v>
      </c>
      <c r="D114" s="492">
        <f>'EVENTO CON 2 estaciones dobles'!E114:E115</f>
        <v>0</v>
      </c>
      <c r="E114" s="686">
        <f>'EVENTO CON 2 estaciones dobles'!G114:G115</f>
        <v>0</v>
      </c>
      <c r="F114" s="688">
        <f>'EVENTO CON 2 estaciones dobles'!H114:H115</f>
        <v>0</v>
      </c>
      <c r="G114" s="86"/>
      <c r="H114" s="641">
        <f>'EVENTO CON 2 estaciones dobles'!J114</f>
        <v>0</v>
      </c>
      <c r="I114" s="631">
        <f>'EVENTO CON 2 estaciones dobles'!K114:K115</f>
        <v>0</v>
      </c>
      <c r="J114" s="631">
        <f>'EVENTO CON 2 estaciones dobles'!L114:L115</f>
        <v>0</v>
      </c>
      <c r="K114" s="631">
        <f>'EVENTO CON 2 estaciones dobles'!M114:M115</f>
        <v>0</v>
      </c>
      <c r="L114" s="626">
        <f>'EVENTO CON 2 estaciones dobles'!N114:N115</f>
        <v>0</v>
      </c>
      <c r="M114" s="627">
        <f>'EVENTO CON 2 estaciones dobles'!O114:O115</f>
        <v>0</v>
      </c>
      <c r="N114" s="631">
        <f>'EVENTO CON 2 estaciones dobles'!P114:P115</f>
        <v>0</v>
      </c>
      <c r="O114" s="631">
        <f>'EVENTO CON 2 estaciones dobles'!Q114:Q115</f>
        <v>0</v>
      </c>
      <c r="P114" s="631">
        <f>'EVENTO CON 2 estaciones dobles'!R114:R115</f>
        <v>0</v>
      </c>
      <c r="Q114" s="626">
        <f>'EVENTO CON 2 estaciones dobles'!S114:S115</f>
        <v>0</v>
      </c>
      <c r="R114" s="627">
        <f>'EVENTO CON 2 estaciones dobles'!T114:T115</f>
        <v>0</v>
      </c>
      <c r="S114" s="631">
        <f>'EVENTO CON 2 estaciones dobles'!U114:U115</f>
        <v>0</v>
      </c>
      <c r="T114" s="631">
        <f>'EVENTO CON 2 estaciones dobles'!V114:V115</f>
        <v>0</v>
      </c>
      <c r="U114" s="631">
        <f>'EVENTO CON 2 estaciones dobles'!W114:W115</f>
        <v>0</v>
      </c>
      <c r="V114" s="626">
        <f>'EVENTO CON 2 estaciones dobles'!X114:X115</f>
        <v>0</v>
      </c>
      <c r="W114" s="631">
        <f>'EVENTO CON 2 estaciones dobles'!Y114:Y115</f>
        <v>0</v>
      </c>
      <c r="X114" s="631">
        <f>'EVENTO CON 2 estaciones dobles'!Z114:Z115</f>
        <v>0</v>
      </c>
      <c r="Y114" s="631">
        <f>'EVENTO CON 2 estaciones dobles'!AA114:AA115</f>
        <v>0</v>
      </c>
      <c r="Z114" s="631">
        <f>'EVENTO CON 2 estaciones dobles'!AB114:AB115</f>
        <v>0</v>
      </c>
      <c r="AA114" s="626">
        <f>'EVENTO CON 2 estaciones dobles'!AC114:AC115</f>
        <v>0</v>
      </c>
      <c r="AB114" s="627">
        <f>'EVENTO CON 2 estaciones dobles'!AD114:AD115</f>
        <v>0</v>
      </c>
      <c r="AC114" s="629">
        <f>'EVENTO CON 2 estaciones dobles'!AE114:AE115</f>
        <v>0</v>
      </c>
      <c r="AD114" s="371">
        <f>'EVENTO CON 2 estaciones dobles'!AF114</f>
        <v>0</v>
      </c>
      <c r="AE114" s="492">
        <f>'EVENTO CON 2 estaciones dobles'!AG114:AG115</f>
        <v>0</v>
      </c>
      <c r="AF114" s="622">
        <f>'EVENTO CON 2 estaciones dobles'!AH114:AH115</f>
        <v>0</v>
      </c>
      <c r="AG114" s="624">
        <f>'EVENTO CON 2 estaciones dobles'!AI114:AI115</f>
        <v>0</v>
      </c>
      <c r="AH114" s="372">
        <f>'EVENTO CON 2 estaciones dobles'!AJ114</f>
        <v>0</v>
      </c>
      <c r="AI114" s="492">
        <f>'EVENTO CON 2 estaciones dobles'!AK114:AK115</f>
        <v>0</v>
      </c>
      <c r="AJ114" s="622">
        <f>'EVENTO CON 2 estaciones dobles'!AL114:AL115</f>
        <v>0</v>
      </c>
      <c r="AK114" s="614">
        <f>'EVENTO CON 2 estaciones dobles'!AM114:AM115</f>
        <v>0</v>
      </c>
      <c r="AL114" s="372">
        <f>'EVENTO CON 2 estaciones dobles'!AN114</f>
        <v>0</v>
      </c>
      <c r="AM114" s="620">
        <f>'EVENTO CON 2 estaciones dobles'!AO114:AO115</f>
        <v>0</v>
      </c>
      <c r="AN114" s="614">
        <f>'EVENTO CON 2 estaciones dobles'!AP114:AP115</f>
        <v>0</v>
      </c>
      <c r="AO114" s="86"/>
      <c r="AP114" s="492">
        <f>'EVENTO CON 2 estaciones dobles'!AR114:AR115</f>
        <v>0</v>
      </c>
      <c r="AQ114" s="366"/>
      <c r="AR114" s="484">
        <f>'EVENTO CON 2 estaciones dobles'!AT114:AT115</f>
        <v>0</v>
      </c>
      <c r="AS114" s="367"/>
      <c r="AT114" s="616">
        <f>'EVENTO CON 2 estaciones dobles'!AV114:AV115</f>
        <v>0</v>
      </c>
      <c r="AU114" s="618">
        <f>'EVENTO CON 2 estaciones dobles'!AW114:AW115</f>
        <v>0</v>
      </c>
      <c r="AV114" s="368"/>
      <c r="AW114" s="595">
        <f>'EVENTO CON 2 estaciones dobles'!AY114:AY115</f>
        <v>0</v>
      </c>
      <c r="AY114" s="369"/>
      <c r="AZ114" s="369"/>
      <c r="BA114"/>
      <c r="BB114"/>
      <c r="BC114" s="185" t="s">
        <v>195</v>
      </c>
      <c r="BD114"/>
      <c r="BE114"/>
      <c r="BF114"/>
      <c r="BG114"/>
      <c r="BH114"/>
      <c r="BI114"/>
      <c r="BJ114"/>
      <c r="BK114"/>
      <c r="BL114"/>
      <c r="BM114"/>
      <c r="BN114"/>
      <c r="BO114"/>
      <c r="BP114"/>
      <c r="BQ114"/>
      <c r="BR114"/>
      <c r="BS114"/>
      <c r="BT114"/>
      <c r="BU114"/>
      <c r="BV114"/>
      <c r="BW114"/>
      <c r="BX114"/>
      <c r="BY114"/>
      <c r="BZ114"/>
      <c r="CQ114" s="370"/>
    </row>
    <row r="115" spans="1:95" ht="12.75" customHeight="1" outlineLevel="3">
      <c r="A115" s="652"/>
      <c r="B115" s="653"/>
      <c r="C115" s="654"/>
      <c r="D115" s="493"/>
      <c r="E115" s="691"/>
      <c r="F115" s="692"/>
      <c r="G115" s="86"/>
      <c r="H115" s="651"/>
      <c r="I115" s="649"/>
      <c r="J115" s="649"/>
      <c r="K115" s="649"/>
      <c r="L115" s="650"/>
      <c r="M115" s="647"/>
      <c r="N115" s="649"/>
      <c r="O115" s="649"/>
      <c r="P115" s="649"/>
      <c r="Q115" s="650"/>
      <c r="R115" s="647"/>
      <c r="S115" s="649"/>
      <c r="T115" s="649"/>
      <c r="U115" s="649"/>
      <c r="V115" s="650"/>
      <c r="W115" s="649"/>
      <c r="X115" s="649"/>
      <c r="Y115" s="649"/>
      <c r="Z115" s="649"/>
      <c r="AA115" s="650"/>
      <c r="AB115" s="647"/>
      <c r="AC115" s="648"/>
      <c r="AD115" s="371">
        <f>'EVENTO CON 2 estaciones dobles'!AF115</f>
        <v>0</v>
      </c>
      <c r="AE115" s="493"/>
      <c r="AF115" s="646"/>
      <c r="AG115" s="645"/>
      <c r="AH115" s="372">
        <f>'EVENTO CON 2 estaciones dobles'!AJ115</f>
        <v>0</v>
      </c>
      <c r="AI115" s="493"/>
      <c r="AJ115" s="646"/>
      <c r="AK115" s="644"/>
      <c r="AL115" s="372">
        <f>'EVENTO CON 2 estaciones dobles'!AN115</f>
        <v>0</v>
      </c>
      <c r="AM115" s="643"/>
      <c r="AN115" s="644"/>
      <c r="AO115" s="86"/>
      <c r="AP115" s="493"/>
      <c r="AQ115" s="366"/>
      <c r="AR115" s="485"/>
      <c r="AS115" s="367"/>
      <c r="AT115" s="633"/>
      <c r="AU115" s="634"/>
      <c r="AV115" s="368"/>
      <c r="AW115" s="595"/>
      <c r="AY115" s="369"/>
      <c r="AZ115" s="369"/>
      <c r="BA115"/>
      <c r="BB115"/>
      <c r="BC115" s="185" t="s">
        <v>189</v>
      </c>
      <c r="BD115"/>
      <c r="BE115"/>
      <c r="BF115"/>
      <c r="BG115"/>
      <c r="BH115"/>
      <c r="BI115"/>
      <c r="BJ115"/>
      <c r="BK115"/>
      <c r="BL115"/>
      <c r="BM115"/>
      <c r="BN115"/>
      <c r="BO115"/>
      <c r="BP115"/>
      <c r="BQ115"/>
      <c r="BR115"/>
      <c r="BS115"/>
      <c r="BT115"/>
      <c r="BU115"/>
      <c r="BV115"/>
      <c r="BW115"/>
      <c r="BX115"/>
      <c r="BY115"/>
      <c r="BZ115"/>
      <c r="CQ115" s="370"/>
    </row>
    <row r="116" spans="1:78" ht="12.75" customHeight="1" outlineLevel="3">
      <c r="A116" s="635">
        <v>43</v>
      </c>
      <c r="B116" s="637">
        <f>'EVENTO CON 2 estaciones dobles'!B116:B117</f>
        <v>0</v>
      </c>
      <c r="C116" s="639" t="s">
        <v>409</v>
      </c>
      <c r="D116" s="492">
        <f>'EVENTO CON 2 estaciones dobles'!E116:E117</f>
        <v>0</v>
      </c>
      <c r="E116" s="686">
        <f>'EVENTO CON 2 estaciones dobles'!G116:G117</f>
        <v>0</v>
      </c>
      <c r="F116" s="688">
        <f>'EVENTO CON 2 estaciones dobles'!H116:H117</f>
        <v>0</v>
      </c>
      <c r="G116" s="86"/>
      <c r="H116" s="641">
        <f>'EVENTO CON 2 estaciones dobles'!J116</f>
        <v>0</v>
      </c>
      <c r="I116" s="631">
        <f>'EVENTO CON 2 estaciones dobles'!K116:K117</f>
        <v>0</v>
      </c>
      <c r="J116" s="631">
        <f>'EVENTO CON 2 estaciones dobles'!L116:L117</f>
        <v>0</v>
      </c>
      <c r="K116" s="631">
        <f>'EVENTO CON 2 estaciones dobles'!M116:M117</f>
        <v>0</v>
      </c>
      <c r="L116" s="626">
        <f>'EVENTO CON 2 estaciones dobles'!N116:N117</f>
        <v>0</v>
      </c>
      <c r="M116" s="627">
        <f>'EVENTO CON 2 estaciones dobles'!O116:O117</f>
        <v>0</v>
      </c>
      <c r="N116" s="631">
        <f>'EVENTO CON 2 estaciones dobles'!P116:P117</f>
        <v>0</v>
      </c>
      <c r="O116" s="631">
        <f>'EVENTO CON 2 estaciones dobles'!Q116:Q117</f>
        <v>0</v>
      </c>
      <c r="P116" s="631">
        <f>'EVENTO CON 2 estaciones dobles'!R116:R117</f>
        <v>0</v>
      </c>
      <c r="Q116" s="626">
        <f>'EVENTO CON 2 estaciones dobles'!S116:S117</f>
        <v>0</v>
      </c>
      <c r="R116" s="627">
        <f>'EVENTO CON 2 estaciones dobles'!T116:T117</f>
        <v>0</v>
      </c>
      <c r="S116" s="631">
        <f>'EVENTO CON 2 estaciones dobles'!U116:U117</f>
        <v>0</v>
      </c>
      <c r="T116" s="631">
        <f>'EVENTO CON 2 estaciones dobles'!V116:V117</f>
        <v>0</v>
      </c>
      <c r="U116" s="631">
        <f>'EVENTO CON 2 estaciones dobles'!W116:W117</f>
        <v>0</v>
      </c>
      <c r="V116" s="626">
        <f>'EVENTO CON 2 estaciones dobles'!X116:X117</f>
        <v>0</v>
      </c>
      <c r="W116" s="631">
        <f>'EVENTO CON 2 estaciones dobles'!Y116:Y117</f>
        <v>0</v>
      </c>
      <c r="X116" s="631">
        <f>'EVENTO CON 2 estaciones dobles'!Z116:Z117</f>
        <v>0</v>
      </c>
      <c r="Y116" s="631">
        <f>'EVENTO CON 2 estaciones dobles'!AA116:AA117</f>
        <v>0</v>
      </c>
      <c r="Z116" s="631">
        <f>'EVENTO CON 2 estaciones dobles'!AB116:AB117</f>
        <v>0</v>
      </c>
      <c r="AA116" s="626">
        <f>'EVENTO CON 2 estaciones dobles'!AC116:AC117</f>
        <v>0</v>
      </c>
      <c r="AB116" s="627">
        <f>'EVENTO CON 2 estaciones dobles'!AD116:AD117</f>
        <v>0</v>
      </c>
      <c r="AC116" s="629">
        <f>'EVENTO CON 2 estaciones dobles'!AE116:AE117</f>
        <v>0</v>
      </c>
      <c r="AD116" s="371">
        <f>'EVENTO CON 2 estaciones dobles'!AF116</f>
        <v>0</v>
      </c>
      <c r="AE116" s="492">
        <f>'EVENTO CON 2 estaciones dobles'!AG116:AG117</f>
        <v>0</v>
      </c>
      <c r="AF116" s="622">
        <f>'EVENTO CON 2 estaciones dobles'!AH116:AH117</f>
        <v>0</v>
      </c>
      <c r="AG116" s="624">
        <f>'EVENTO CON 2 estaciones dobles'!AI116:AI117</f>
        <v>0</v>
      </c>
      <c r="AH116" s="372">
        <f>'EVENTO CON 2 estaciones dobles'!AJ116</f>
        <v>0</v>
      </c>
      <c r="AI116" s="492">
        <f>'EVENTO CON 2 estaciones dobles'!AK116:AK117</f>
        <v>0</v>
      </c>
      <c r="AJ116" s="622">
        <f>'EVENTO CON 2 estaciones dobles'!AL116:AL117</f>
        <v>0</v>
      </c>
      <c r="AK116" s="614">
        <f>'EVENTO CON 2 estaciones dobles'!AM116:AM117</f>
        <v>0</v>
      </c>
      <c r="AL116" s="372">
        <f>'EVENTO CON 2 estaciones dobles'!AN116</f>
        <v>0</v>
      </c>
      <c r="AM116" s="620">
        <f>'EVENTO CON 2 estaciones dobles'!AO116:AO117</f>
        <v>0</v>
      </c>
      <c r="AN116" s="614">
        <f>'EVENTO CON 2 estaciones dobles'!AP116:AP117</f>
        <v>0</v>
      </c>
      <c r="AO116" s="86"/>
      <c r="AP116" s="492">
        <f>'EVENTO CON 2 estaciones dobles'!AR116:AR117</f>
        <v>0</v>
      </c>
      <c r="AQ116" s="366"/>
      <c r="AR116" s="484">
        <f>'EVENTO CON 2 estaciones dobles'!AT116:AT117</f>
        <v>0</v>
      </c>
      <c r="AS116" s="367"/>
      <c r="AT116" s="616">
        <f>'EVENTO CON 2 estaciones dobles'!AV116:AV117</f>
        <v>0</v>
      </c>
      <c r="AU116" s="618">
        <f>'EVENTO CON 2 estaciones dobles'!AW116:AW117</f>
        <v>0</v>
      </c>
      <c r="AV116" s="368"/>
      <c r="AW116" s="595">
        <f>'EVENTO CON 2 estaciones dobles'!AY116:AY117</f>
        <v>0</v>
      </c>
      <c r="AY116" s="369"/>
      <c r="AZ116" s="369"/>
      <c r="BA116"/>
      <c r="BB116"/>
      <c r="BC116" s="185" t="s">
        <v>122</v>
      </c>
      <c r="BD116"/>
      <c r="BE116"/>
      <c r="BF116"/>
      <c r="BG116"/>
      <c r="BH116"/>
      <c r="BI116"/>
      <c r="BJ116"/>
      <c r="BK116"/>
      <c r="BL116"/>
      <c r="BM116"/>
      <c r="BN116"/>
      <c r="BO116"/>
      <c r="BP116"/>
      <c r="BQ116"/>
      <c r="BR116"/>
      <c r="BS116"/>
      <c r="BT116"/>
      <c r="BU116"/>
      <c r="BV116"/>
      <c r="BW116"/>
      <c r="BX116"/>
      <c r="BY116"/>
      <c r="BZ116"/>
    </row>
    <row r="117" spans="1:78" ht="12.75" customHeight="1" outlineLevel="3">
      <c r="A117" s="652"/>
      <c r="B117" s="653"/>
      <c r="C117" s="654"/>
      <c r="D117" s="493"/>
      <c r="E117" s="691"/>
      <c r="F117" s="692"/>
      <c r="G117" s="86"/>
      <c r="H117" s="651"/>
      <c r="I117" s="649"/>
      <c r="J117" s="649"/>
      <c r="K117" s="649"/>
      <c r="L117" s="650"/>
      <c r="M117" s="647"/>
      <c r="N117" s="649"/>
      <c r="O117" s="649"/>
      <c r="P117" s="649"/>
      <c r="Q117" s="650"/>
      <c r="R117" s="647"/>
      <c r="S117" s="649"/>
      <c r="T117" s="649"/>
      <c r="U117" s="649"/>
      <c r="V117" s="650"/>
      <c r="W117" s="649"/>
      <c r="X117" s="649"/>
      <c r="Y117" s="649"/>
      <c r="Z117" s="649"/>
      <c r="AA117" s="650"/>
      <c r="AB117" s="647"/>
      <c r="AC117" s="648"/>
      <c r="AD117" s="371">
        <f>'EVENTO CON 2 estaciones dobles'!AF117</f>
        <v>0</v>
      </c>
      <c r="AE117" s="493"/>
      <c r="AF117" s="646"/>
      <c r="AG117" s="645"/>
      <c r="AH117" s="372">
        <f>'EVENTO CON 2 estaciones dobles'!AJ117</f>
        <v>0</v>
      </c>
      <c r="AI117" s="493"/>
      <c r="AJ117" s="646"/>
      <c r="AK117" s="644"/>
      <c r="AL117" s="372">
        <f>'EVENTO CON 2 estaciones dobles'!AN117</f>
        <v>0</v>
      </c>
      <c r="AM117" s="643"/>
      <c r="AN117" s="644"/>
      <c r="AO117" s="86"/>
      <c r="AP117" s="493"/>
      <c r="AQ117" s="366"/>
      <c r="AR117" s="485"/>
      <c r="AS117" s="367"/>
      <c r="AT117" s="633"/>
      <c r="AU117" s="634"/>
      <c r="AV117" s="368"/>
      <c r="AW117" s="595"/>
      <c r="AY117" s="369"/>
      <c r="AZ117" s="369"/>
      <c r="BA117"/>
      <c r="BB117"/>
      <c r="BC117" s="185" t="s">
        <v>171</v>
      </c>
      <c r="BD117"/>
      <c r="BE117"/>
      <c r="BF117"/>
      <c r="BG117"/>
      <c r="BH117"/>
      <c r="BI117"/>
      <c r="BJ117"/>
      <c r="BK117"/>
      <c r="BL117"/>
      <c r="BM117"/>
      <c r="BN117"/>
      <c r="BO117"/>
      <c r="BP117"/>
      <c r="BQ117"/>
      <c r="BR117"/>
      <c r="BS117"/>
      <c r="BT117"/>
      <c r="BU117"/>
      <c r="BV117"/>
      <c r="BW117"/>
      <c r="BX117"/>
      <c r="BY117"/>
      <c r="BZ117"/>
    </row>
    <row r="118" spans="1:78" ht="12.75" customHeight="1" outlineLevel="3">
      <c r="A118" s="635">
        <v>44</v>
      </c>
      <c r="B118" s="637">
        <f>'EVENTO CON 2 estaciones dobles'!B118:B119</f>
        <v>0</v>
      </c>
      <c r="C118" s="639" t="s">
        <v>410</v>
      </c>
      <c r="D118" s="492">
        <f>'EVENTO CON 2 estaciones dobles'!E118:E119</f>
        <v>0</v>
      </c>
      <c r="E118" s="686">
        <f>'EVENTO CON 2 estaciones dobles'!G118:G119</f>
        <v>0</v>
      </c>
      <c r="F118" s="688">
        <f>'EVENTO CON 2 estaciones dobles'!H118:H119</f>
        <v>0</v>
      </c>
      <c r="G118" s="86"/>
      <c r="H118" s="641">
        <f>'EVENTO CON 2 estaciones dobles'!J118</f>
        <v>0</v>
      </c>
      <c r="I118" s="631">
        <f>'EVENTO CON 2 estaciones dobles'!K118:K119</f>
        <v>0</v>
      </c>
      <c r="J118" s="631">
        <f>'EVENTO CON 2 estaciones dobles'!L118:L119</f>
        <v>0</v>
      </c>
      <c r="K118" s="631">
        <f>'EVENTO CON 2 estaciones dobles'!M118:M119</f>
        <v>0</v>
      </c>
      <c r="L118" s="626">
        <f>'EVENTO CON 2 estaciones dobles'!N118:N119</f>
        <v>0</v>
      </c>
      <c r="M118" s="627">
        <f>'EVENTO CON 2 estaciones dobles'!O118:O119</f>
        <v>0</v>
      </c>
      <c r="N118" s="631">
        <f>'EVENTO CON 2 estaciones dobles'!P118:P119</f>
        <v>0</v>
      </c>
      <c r="O118" s="631">
        <f>'EVENTO CON 2 estaciones dobles'!Q118:Q119</f>
        <v>0</v>
      </c>
      <c r="P118" s="631">
        <f>'EVENTO CON 2 estaciones dobles'!R118:R119</f>
        <v>0</v>
      </c>
      <c r="Q118" s="626">
        <f>'EVENTO CON 2 estaciones dobles'!S118:S119</f>
        <v>0</v>
      </c>
      <c r="R118" s="627">
        <f>'EVENTO CON 2 estaciones dobles'!T118:T119</f>
        <v>0</v>
      </c>
      <c r="S118" s="631">
        <f>'EVENTO CON 2 estaciones dobles'!U118:U119</f>
        <v>0</v>
      </c>
      <c r="T118" s="631">
        <f>'EVENTO CON 2 estaciones dobles'!V118:V119</f>
        <v>0</v>
      </c>
      <c r="U118" s="631">
        <f>'EVENTO CON 2 estaciones dobles'!W118:W119</f>
        <v>0</v>
      </c>
      <c r="V118" s="626">
        <f>'EVENTO CON 2 estaciones dobles'!X118:X119</f>
        <v>0</v>
      </c>
      <c r="W118" s="631">
        <f>'EVENTO CON 2 estaciones dobles'!Y118:Y119</f>
        <v>0</v>
      </c>
      <c r="X118" s="631">
        <f>'EVENTO CON 2 estaciones dobles'!Z118:Z119</f>
        <v>0</v>
      </c>
      <c r="Y118" s="631">
        <f>'EVENTO CON 2 estaciones dobles'!AA118:AA119</f>
        <v>0</v>
      </c>
      <c r="Z118" s="631">
        <f>'EVENTO CON 2 estaciones dobles'!AB118:AB119</f>
        <v>0</v>
      </c>
      <c r="AA118" s="626">
        <f>'EVENTO CON 2 estaciones dobles'!AC118:AC119</f>
        <v>0</v>
      </c>
      <c r="AB118" s="627">
        <f>'EVENTO CON 2 estaciones dobles'!AD118:AD119</f>
        <v>0</v>
      </c>
      <c r="AC118" s="629">
        <f>'EVENTO CON 2 estaciones dobles'!AE118:AE119</f>
        <v>0</v>
      </c>
      <c r="AD118" s="371">
        <f>'EVENTO CON 2 estaciones dobles'!AF118</f>
        <v>0</v>
      </c>
      <c r="AE118" s="492">
        <f>'EVENTO CON 2 estaciones dobles'!AG118:AG119</f>
        <v>0</v>
      </c>
      <c r="AF118" s="622">
        <f>'EVENTO CON 2 estaciones dobles'!AH118:AH119</f>
        <v>0</v>
      </c>
      <c r="AG118" s="624">
        <f>'EVENTO CON 2 estaciones dobles'!AI118:AI119</f>
        <v>0</v>
      </c>
      <c r="AH118" s="372">
        <f>'EVENTO CON 2 estaciones dobles'!AJ118</f>
        <v>0</v>
      </c>
      <c r="AI118" s="492">
        <f>'EVENTO CON 2 estaciones dobles'!AK118:AK119</f>
        <v>0</v>
      </c>
      <c r="AJ118" s="622">
        <f>'EVENTO CON 2 estaciones dobles'!AL118:AL119</f>
        <v>0</v>
      </c>
      <c r="AK118" s="614">
        <f>'EVENTO CON 2 estaciones dobles'!AM118:AM119</f>
        <v>0</v>
      </c>
      <c r="AL118" s="372">
        <f>'EVENTO CON 2 estaciones dobles'!AN118</f>
        <v>0</v>
      </c>
      <c r="AM118" s="620">
        <f>'EVENTO CON 2 estaciones dobles'!AO118:AO119</f>
        <v>0</v>
      </c>
      <c r="AN118" s="614">
        <f>'EVENTO CON 2 estaciones dobles'!AP118:AP119</f>
        <v>0</v>
      </c>
      <c r="AO118" s="86"/>
      <c r="AP118" s="492">
        <f>'EVENTO CON 2 estaciones dobles'!AR118:AR119</f>
        <v>0</v>
      </c>
      <c r="AQ118" s="366"/>
      <c r="AR118" s="484">
        <f>'EVENTO CON 2 estaciones dobles'!AT118:AT119</f>
        <v>0</v>
      </c>
      <c r="AS118" s="367"/>
      <c r="AT118" s="616">
        <f>'EVENTO CON 2 estaciones dobles'!AV118:AV119</f>
        <v>0</v>
      </c>
      <c r="AU118" s="618">
        <f>'EVENTO CON 2 estaciones dobles'!AW118:AW119</f>
        <v>0</v>
      </c>
      <c r="AV118" s="368"/>
      <c r="AW118" s="595">
        <f>'EVENTO CON 2 estaciones dobles'!AY118:AY119</f>
        <v>0</v>
      </c>
      <c r="AY118" s="369"/>
      <c r="AZ118" s="369"/>
      <c r="BA118"/>
      <c r="BB118"/>
      <c r="BC118" s="185" t="s">
        <v>182</v>
      </c>
      <c r="BD118"/>
      <c r="BE118"/>
      <c r="BF118"/>
      <c r="BG118"/>
      <c r="BH118"/>
      <c r="BI118"/>
      <c r="BJ118"/>
      <c r="BK118"/>
      <c r="BL118"/>
      <c r="BM118"/>
      <c r="BN118"/>
      <c r="BO118"/>
      <c r="BP118"/>
      <c r="BQ118"/>
      <c r="BR118"/>
      <c r="BS118"/>
      <c r="BT118"/>
      <c r="BU118"/>
      <c r="BV118"/>
      <c r="BW118"/>
      <c r="BX118"/>
      <c r="BY118"/>
      <c r="BZ118"/>
    </row>
    <row r="119" spans="1:78" ht="12.75" customHeight="1" outlineLevel="3">
      <c r="A119" s="652"/>
      <c r="B119" s="653"/>
      <c r="C119" s="654"/>
      <c r="D119" s="493"/>
      <c r="E119" s="691"/>
      <c r="F119" s="692"/>
      <c r="G119" s="86"/>
      <c r="H119" s="651"/>
      <c r="I119" s="649"/>
      <c r="J119" s="649"/>
      <c r="K119" s="649"/>
      <c r="L119" s="650"/>
      <c r="M119" s="647"/>
      <c r="N119" s="649"/>
      <c r="O119" s="649"/>
      <c r="P119" s="649"/>
      <c r="Q119" s="650"/>
      <c r="R119" s="647"/>
      <c r="S119" s="649"/>
      <c r="T119" s="649"/>
      <c r="U119" s="649"/>
      <c r="V119" s="650"/>
      <c r="W119" s="649"/>
      <c r="X119" s="649"/>
      <c r="Y119" s="649"/>
      <c r="Z119" s="649"/>
      <c r="AA119" s="650"/>
      <c r="AB119" s="647"/>
      <c r="AC119" s="648"/>
      <c r="AD119" s="371">
        <f>'EVENTO CON 2 estaciones dobles'!AF119</f>
        <v>0</v>
      </c>
      <c r="AE119" s="493"/>
      <c r="AF119" s="646"/>
      <c r="AG119" s="645"/>
      <c r="AH119" s="372">
        <f>'EVENTO CON 2 estaciones dobles'!AJ119</f>
        <v>0</v>
      </c>
      <c r="AI119" s="493"/>
      <c r="AJ119" s="646"/>
      <c r="AK119" s="644"/>
      <c r="AL119" s="372">
        <f>'EVENTO CON 2 estaciones dobles'!AN119</f>
        <v>0</v>
      </c>
      <c r="AM119" s="643"/>
      <c r="AN119" s="644"/>
      <c r="AO119" s="86"/>
      <c r="AP119" s="493"/>
      <c r="AQ119" s="366"/>
      <c r="AR119" s="485"/>
      <c r="AS119" s="367"/>
      <c r="AT119" s="633"/>
      <c r="AU119" s="634"/>
      <c r="AV119" s="368"/>
      <c r="AW119" s="595"/>
      <c r="AY119" s="369"/>
      <c r="AZ119" s="369"/>
      <c r="BA119"/>
      <c r="BB119"/>
      <c r="BC119" s="185" t="s">
        <v>114</v>
      </c>
      <c r="BD119"/>
      <c r="BE119"/>
      <c r="BF119"/>
      <c r="BG119"/>
      <c r="BH119"/>
      <c r="BI119"/>
      <c r="BJ119"/>
      <c r="BK119"/>
      <c r="BL119"/>
      <c r="BM119"/>
      <c r="BN119"/>
      <c r="BO119"/>
      <c r="BP119"/>
      <c r="BQ119"/>
      <c r="BR119"/>
      <c r="BS119"/>
      <c r="BT119"/>
      <c r="BU119"/>
      <c r="BV119"/>
      <c r="BW119"/>
      <c r="BX119"/>
      <c r="BY119"/>
      <c r="BZ119"/>
    </row>
    <row r="120" spans="1:78" ht="12.75" customHeight="1" outlineLevel="3">
      <c r="A120" s="635">
        <v>45</v>
      </c>
      <c r="B120" s="637">
        <f>'EVENTO CON 2 estaciones dobles'!B120:B121</f>
        <v>0</v>
      </c>
      <c r="C120" s="639" t="s">
        <v>411</v>
      </c>
      <c r="D120" s="492">
        <f>'EVENTO CON 2 estaciones dobles'!E120:E121</f>
        <v>0</v>
      </c>
      <c r="E120" s="686">
        <f>'EVENTO CON 2 estaciones dobles'!G120:G121</f>
        <v>0</v>
      </c>
      <c r="F120" s="688">
        <f>'EVENTO CON 2 estaciones dobles'!H120:H121</f>
        <v>0</v>
      </c>
      <c r="G120" s="86"/>
      <c r="H120" s="641">
        <f>'EVENTO CON 2 estaciones dobles'!J120</f>
        <v>0</v>
      </c>
      <c r="I120" s="631">
        <f>'EVENTO CON 2 estaciones dobles'!K120:K121</f>
        <v>0</v>
      </c>
      <c r="J120" s="631">
        <f>'EVENTO CON 2 estaciones dobles'!L120:L121</f>
        <v>0</v>
      </c>
      <c r="K120" s="631">
        <f>'EVENTO CON 2 estaciones dobles'!M120:M121</f>
        <v>0</v>
      </c>
      <c r="L120" s="626">
        <f>'EVENTO CON 2 estaciones dobles'!N120:N121</f>
        <v>0</v>
      </c>
      <c r="M120" s="627">
        <f>'EVENTO CON 2 estaciones dobles'!O120:O121</f>
        <v>0</v>
      </c>
      <c r="N120" s="631">
        <f>'EVENTO CON 2 estaciones dobles'!P120:P121</f>
        <v>0</v>
      </c>
      <c r="O120" s="631">
        <f>'EVENTO CON 2 estaciones dobles'!Q120:Q121</f>
        <v>0</v>
      </c>
      <c r="P120" s="631">
        <f>'EVENTO CON 2 estaciones dobles'!R120:R121</f>
        <v>0</v>
      </c>
      <c r="Q120" s="626">
        <f>'EVENTO CON 2 estaciones dobles'!S120:S121</f>
        <v>0</v>
      </c>
      <c r="R120" s="627">
        <f>'EVENTO CON 2 estaciones dobles'!T120:T121</f>
        <v>0</v>
      </c>
      <c r="S120" s="631">
        <f>'EVENTO CON 2 estaciones dobles'!U120:U121</f>
        <v>0</v>
      </c>
      <c r="T120" s="631">
        <f>'EVENTO CON 2 estaciones dobles'!V120:V121</f>
        <v>0</v>
      </c>
      <c r="U120" s="631">
        <f>'EVENTO CON 2 estaciones dobles'!W120:W121</f>
        <v>0</v>
      </c>
      <c r="V120" s="626">
        <f>'EVENTO CON 2 estaciones dobles'!X120:X121</f>
        <v>0</v>
      </c>
      <c r="W120" s="631">
        <f>'EVENTO CON 2 estaciones dobles'!Y120:Y121</f>
        <v>0</v>
      </c>
      <c r="X120" s="631">
        <f>'EVENTO CON 2 estaciones dobles'!Z120:Z121</f>
        <v>0</v>
      </c>
      <c r="Y120" s="631">
        <f>'EVENTO CON 2 estaciones dobles'!AA120:AA121</f>
        <v>0</v>
      </c>
      <c r="Z120" s="631">
        <f>'EVENTO CON 2 estaciones dobles'!AB120:AB121</f>
        <v>0</v>
      </c>
      <c r="AA120" s="626">
        <f>'EVENTO CON 2 estaciones dobles'!AC120:AC121</f>
        <v>0</v>
      </c>
      <c r="AB120" s="627">
        <f>'EVENTO CON 2 estaciones dobles'!AD120:AD121</f>
        <v>0</v>
      </c>
      <c r="AC120" s="629">
        <f>'EVENTO CON 2 estaciones dobles'!AE120:AE121</f>
        <v>0</v>
      </c>
      <c r="AD120" s="371">
        <f>'EVENTO CON 2 estaciones dobles'!AF120</f>
        <v>0</v>
      </c>
      <c r="AE120" s="492">
        <f>'EVENTO CON 2 estaciones dobles'!AG120:AG121</f>
        <v>0</v>
      </c>
      <c r="AF120" s="622">
        <f>'EVENTO CON 2 estaciones dobles'!AH120:AH121</f>
        <v>0</v>
      </c>
      <c r="AG120" s="624">
        <f>'EVENTO CON 2 estaciones dobles'!AI120:AI121</f>
        <v>0</v>
      </c>
      <c r="AH120" s="372">
        <f>'EVENTO CON 2 estaciones dobles'!AJ120</f>
        <v>0</v>
      </c>
      <c r="AI120" s="492">
        <f>'EVENTO CON 2 estaciones dobles'!AK120:AK121</f>
        <v>0</v>
      </c>
      <c r="AJ120" s="622">
        <f>'EVENTO CON 2 estaciones dobles'!AL120:AL121</f>
        <v>0</v>
      </c>
      <c r="AK120" s="614">
        <f>'EVENTO CON 2 estaciones dobles'!AM120:AM121</f>
        <v>0</v>
      </c>
      <c r="AL120" s="372">
        <f>'EVENTO CON 2 estaciones dobles'!AN120</f>
        <v>0</v>
      </c>
      <c r="AM120" s="620">
        <f>'EVENTO CON 2 estaciones dobles'!AO120:AO121</f>
        <v>0</v>
      </c>
      <c r="AN120" s="614">
        <f>'EVENTO CON 2 estaciones dobles'!AP120:AP121</f>
        <v>0</v>
      </c>
      <c r="AO120" s="86"/>
      <c r="AP120" s="492">
        <f>'EVENTO CON 2 estaciones dobles'!AR120:AR121</f>
        <v>0</v>
      </c>
      <c r="AQ120" s="366"/>
      <c r="AR120" s="484">
        <f>'EVENTO CON 2 estaciones dobles'!AT120:AT121</f>
        <v>0</v>
      </c>
      <c r="AS120" s="367"/>
      <c r="AT120" s="616">
        <f>'EVENTO CON 2 estaciones dobles'!AV120:AV121</f>
        <v>0</v>
      </c>
      <c r="AU120" s="618">
        <f>'EVENTO CON 2 estaciones dobles'!AW120:AW121</f>
        <v>0</v>
      </c>
      <c r="AV120" s="368"/>
      <c r="AW120" s="595">
        <f>'EVENTO CON 2 estaciones dobles'!AY120:AY121</f>
        <v>0</v>
      </c>
      <c r="AY120" s="369"/>
      <c r="AZ120" s="369"/>
      <c r="BA120"/>
      <c r="BB120"/>
      <c r="BC120" s="185" t="s">
        <v>151</v>
      </c>
      <c r="BD120"/>
      <c r="BE120"/>
      <c r="BF120"/>
      <c r="BG120"/>
      <c r="BH120"/>
      <c r="BI120"/>
      <c r="BJ120"/>
      <c r="BK120"/>
      <c r="BL120"/>
      <c r="BM120"/>
      <c r="BN120"/>
      <c r="BO120"/>
      <c r="BP120"/>
      <c r="BQ120"/>
      <c r="BR120"/>
      <c r="BS120"/>
      <c r="BT120"/>
      <c r="BU120"/>
      <c r="BV120"/>
      <c r="BW120"/>
      <c r="BX120"/>
      <c r="BY120"/>
      <c r="BZ120"/>
    </row>
    <row r="121" spans="1:78" ht="12.75" customHeight="1" outlineLevel="3">
      <c r="A121" s="652"/>
      <c r="B121" s="653"/>
      <c r="C121" s="654"/>
      <c r="D121" s="493"/>
      <c r="E121" s="691"/>
      <c r="F121" s="692"/>
      <c r="G121" s="86"/>
      <c r="H121" s="651"/>
      <c r="I121" s="649"/>
      <c r="J121" s="649"/>
      <c r="K121" s="649"/>
      <c r="L121" s="650"/>
      <c r="M121" s="647"/>
      <c r="N121" s="649"/>
      <c r="O121" s="649"/>
      <c r="P121" s="649"/>
      <c r="Q121" s="650"/>
      <c r="R121" s="647"/>
      <c r="S121" s="649"/>
      <c r="T121" s="649"/>
      <c r="U121" s="649"/>
      <c r="V121" s="650"/>
      <c r="W121" s="649"/>
      <c r="X121" s="649"/>
      <c r="Y121" s="649"/>
      <c r="Z121" s="649"/>
      <c r="AA121" s="650"/>
      <c r="AB121" s="647"/>
      <c r="AC121" s="648"/>
      <c r="AD121" s="371">
        <f>'EVENTO CON 2 estaciones dobles'!AF121</f>
        <v>0</v>
      </c>
      <c r="AE121" s="493"/>
      <c r="AF121" s="646"/>
      <c r="AG121" s="645"/>
      <c r="AH121" s="372">
        <f>'EVENTO CON 2 estaciones dobles'!AJ121</f>
        <v>0</v>
      </c>
      <c r="AI121" s="493"/>
      <c r="AJ121" s="646"/>
      <c r="AK121" s="644"/>
      <c r="AL121" s="372">
        <f>'EVENTO CON 2 estaciones dobles'!AN121</f>
        <v>0</v>
      </c>
      <c r="AM121" s="643"/>
      <c r="AN121" s="644"/>
      <c r="AO121" s="86"/>
      <c r="AP121" s="493"/>
      <c r="AQ121" s="366"/>
      <c r="AR121" s="485"/>
      <c r="AS121" s="367"/>
      <c r="AT121" s="633"/>
      <c r="AU121" s="634"/>
      <c r="AV121" s="368"/>
      <c r="AW121" s="595"/>
      <c r="AY121" s="369"/>
      <c r="AZ121" s="369"/>
      <c r="BA121"/>
      <c r="BB121"/>
      <c r="BC121" s="185" t="s">
        <v>203</v>
      </c>
      <c r="BD121"/>
      <c r="BE121"/>
      <c r="BF121"/>
      <c r="BG121"/>
      <c r="BH121"/>
      <c r="BI121"/>
      <c r="BJ121"/>
      <c r="BK121"/>
      <c r="BL121"/>
      <c r="BM121"/>
      <c r="BN121"/>
      <c r="BO121"/>
      <c r="BP121"/>
      <c r="BQ121"/>
      <c r="BR121"/>
      <c r="BS121"/>
      <c r="BT121"/>
      <c r="BU121"/>
      <c r="BV121"/>
      <c r="BW121"/>
      <c r="BX121"/>
      <c r="BY121"/>
      <c r="BZ121"/>
    </row>
    <row r="122" spans="1:78" ht="12.75" customHeight="1" outlineLevel="3">
      <c r="A122" s="635">
        <v>46</v>
      </c>
      <c r="B122" s="637">
        <f>'EVENTO CON 2 estaciones dobles'!B122:B123</f>
        <v>0</v>
      </c>
      <c r="C122" s="639" t="s">
        <v>412</v>
      </c>
      <c r="D122" s="492">
        <f>'EVENTO CON 2 estaciones dobles'!E122:E123</f>
        <v>0</v>
      </c>
      <c r="E122" s="686">
        <f>'EVENTO CON 2 estaciones dobles'!G122:G123</f>
        <v>0</v>
      </c>
      <c r="F122" s="688">
        <f>'EVENTO CON 2 estaciones dobles'!H122:H123</f>
        <v>0</v>
      </c>
      <c r="G122" s="86"/>
      <c r="H122" s="641">
        <f>'EVENTO CON 2 estaciones dobles'!J122</f>
        <v>0</v>
      </c>
      <c r="I122" s="631">
        <f>'EVENTO CON 2 estaciones dobles'!K122:K123</f>
        <v>0</v>
      </c>
      <c r="J122" s="631">
        <f>'EVENTO CON 2 estaciones dobles'!L122:L123</f>
        <v>0</v>
      </c>
      <c r="K122" s="631">
        <f>'EVENTO CON 2 estaciones dobles'!M122:M123</f>
        <v>0</v>
      </c>
      <c r="L122" s="626">
        <f>'EVENTO CON 2 estaciones dobles'!N122:N123</f>
        <v>0</v>
      </c>
      <c r="M122" s="627">
        <f>'EVENTO CON 2 estaciones dobles'!O122:O123</f>
        <v>0</v>
      </c>
      <c r="N122" s="631">
        <f>'EVENTO CON 2 estaciones dobles'!P122:P123</f>
        <v>0</v>
      </c>
      <c r="O122" s="631">
        <f>'EVENTO CON 2 estaciones dobles'!Q122:Q123</f>
        <v>0</v>
      </c>
      <c r="P122" s="631">
        <f>'EVENTO CON 2 estaciones dobles'!R122:R123</f>
        <v>0</v>
      </c>
      <c r="Q122" s="626">
        <f>'EVENTO CON 2 estaciones dobles'!S122:S123</f>
        <v>0</v>
      </c>
      <c r="R122" s="627">
        <f>'EVENTO CON 2 estaciones dobles'!T122:T123</f>
        <v>0</v>
      </c>
      <c r="S122" s="631">
        <f>'EVENTO CON 2 estaciones dobles'!U122:U123</f>
        <v>0</v>
      </c>
      <c r="T122" s="631">
        <f>'EVENTO CON 2 estaciones dobles'!V122:V123</f>
        <v>0</v>
      </c>
      <c r="U122" s="631">
        <f>'EVENTO CON 2 estaciones dobles'!W122:W123</f>
        <v>0</v>
      </c>
      <c r="V122" s="626">
        <f>'EVENTO CON 2 estaciones dobles'!X122:X123</f>
        <v>0</v>
      </c>
      <c r="W122" s="631">
        <f>'EVENTO CON 2 estaciones dobles'!Y122:Y123</f>
        <v>0</v>
      </c>
      <c r="X122" s="631">
        <f>'EVENTO CON 2 estaciones dobles'!Z122:Z123</f>
        <v>0</v>
      </c>
      <c r="Y122" s="631">
        <f>'EVENTO CON 2 estaciones dobles'!AA122:AA123</f>
        <v>0</v>
      </c>
      <c r="Z122" s="631">
        <f>'EVENTO CON 2 estaciones dobles'!AB122:AB123</f>
        <v>0</v>
      </c>
      <c r="AA122" s="626">
        <f>'EVENTO CON 2 estaciones dobles'!AC122:AC123</f>
        <v>0</v>
      </c>
      <c r="AB122" s="627">
        <f>'EVENTO CON 2 estaciones dobles'!AD122:AD123</f>
        <v>0</v>
      </c>
      <c r="AC122" s="629">
        <f>'EVENTO CON 2 estaciones dobles'!AE122:AE123</f>
        <v>0</v>
      </c>
      <c r="AD122" s="371">
        <f>'EVENTO CON 2 estaciones dobles'!AF122</f>
        <v>0</v>
      </c>
      <c r="AE122" s="492">
        <f>'EVENTO CON 2 estaciones dobles'!AG122:AG123</f>
        <v>0</v>
      </c>
      <c r="AF122" s="622">
        <f>'EVENTO CON 2 estaciones dobles'!AH122:AH123</f>
        <v>0</v>
      </c>
      <c r="AG122" s="624">
        <f>'EVENTO CON 2 estaciones dobles'!AI122:AI123</f>
        <v>0</v>
      </c>
      <c r="AH122" s="372">
        <f>'EVENTO CON 2 estaciones dobles'!AJ122</f>
        <v>0</v>
      </c>
      <c r="AI122" s="492">
        <f>'EVENTO CON 2 estaciones dobles'!AK122:AK123</f>
        <v>0</v>
      </c>
      <c r="AJ122" s="622">
        <f>'EVENTO CON 2 estaciones dobles'!AL122:AL123</f>
        <v>0</v>
      </c>
      <c r="AK122" s="614">
        <f>'EVENTO CON 2 estaciones dobles'!AM122:AM123</f>
        <v>0</v>
      </c>
      <c r="AL122" s="372">
        <f>'EVENTO CON 2 estaciones dobles'!AN122</f>
        <v>0</v>
      </c>
      <c r="AM122" s="620">
        <f>'EVENTO CON 2 estaciones dobles'!AO122:AO123</f>
        <v>0</v>
      </c>
      <c r="AN122" s="614">
        <f>'EVENTO CON 2 estaciones dobles'!AP122:AP123</f>
        <v>0</v>
      </c>
      <c r="AO122" s="86"/>
      <c r="AP122" s="492">
        <f>'EVENTO CON 2 estaciones dobles'!AR122:AR123</f>
        <v>0</v>
      </c>
      <c r="AQ122" s="366"/>
      <c r="AR122" s="484">
        <f>'EVENTO CON 2 estaciones dobles'!AT122:AT123</f>
        <v>0</v>
      </c>
      <c r="AS122" s="367"/>
      <c r="AT122" s="616">
        <f>'EVENTO CON 2 estaciones dobles'!AV122:AV123</f>
        <v>0</v>
      </c>
      <c r="AU122" s="618">
        <f>'EVENTO CON 2 estaciones dobles'!AW122:AW123</f>
        <v>0</v>
      </c>
      <c r="AV122" s="368"/>
      <c r="AW122" s="595">
        <f>'EVENTO CON 2 estaciones dobles'!AY122:AY123</f>
        <v>0</v>
      </c>
      <c r="AY122" s="369"/>
      <c r="AZ122" s="369"/>
      <c r="BA122"/>
      <c r="BB122"/>
      <c r="BC122" s="185" t="s">
        <v>250</v>
      </c>
      <c r="BD122"/>
      <c r="BE122"/>
      <c r="BF122"/>
      <c r="BG122"/>
      <c r="BH122"/>
      <c r="BI122"/>
      <c r="BJ122"/>
      <c r="BK122"/>
      <c r="BL122"/>
      <c r="BM122"/>
      <c r="BN122"/>
      <c r="BO122"/>
      <c r="BP122"/>
      <c r="BQ122"/>
      <c r="BR122"/>
      <c r="BS122"/>
      <c r="BT122"/>
      <c r="BU122"/>
      <c r="BV122"/>
      <c r="BW122"/>
      <c r="BX122"/>
      <c r="BY122"/>
      <c r="BZ122"/>
    </row>
    <row r="123" spans="1:78" ht="12.75" customHeight="1" outlineLevel="3">
      <c r="A123" s="652"/>
      <c r="B123" s="653"/>
      <c r="C123" s="654"/>
      <c r="D123" s="493"/>
      <c r="E123" s="691"/>
      <c r="F123" s="692"/>
      <c r="G123" s="86"/>
      <c r="H123" s="651"/>
      <c r="I123" s="649"/>
      <c r="J123" s="649"/>
      <c r="K123" s="649"/>
      <c r="L123" s="650"/>
      <c r="M123" s="647"/>
      <c r="N123" s="649"/>
      <c r="O123" s="649"/>
      <c r="P123" s="649"/>
      <c r="Q123" s="650"/>
      <c r="R123" s="647"/>
      <c r="S123" s="649"/>
      <c r="T123" s="649"/>
      <c r="U123" s="649"/>
      <c r="V123" s="650"/>
      <c r="W123" s="649"/>
      <c r="X123" s="649"/>
      <c r="Y123" s="649"/>
      <c r="Z123" s="649"/>
      <c r="AA123" s="650"/>
      <c r="AB123" s="647"/>
      <c r="AC123" s="648"/>
      <c r="AD123" s="371">
        <f>'EVENTO CON 2 estaciones dobles'!AF123</f>
        <v>0</v>
      </c>
      <c r="AE123" s="493"/>
      <c r="AF123" s="646"/>
      <c r="AG123" s="645"/>
      <c r="AH123" s="372">
        <f>'EVENTO CON 2 estaciones dobles'!AJ123</f>
        <v>0</v>
      </c>
      <c r="AI123" s="493"/>
      <c r="AJ123" s="646"/>
      <c r="AK123" s="644"/>
      <c r="AL123" s="372">
        <f>'EVENTO CON 2 estaciones dobles'!AN123</f>
        <v>0</v>
      </c>
      <c r="AM123" s="643"/>
      <c r="AN123" s="644"/>
      <c r="AO123" s="86"/>
      <c r="AP123" s="493"/>
      <c r="AQ123" s="366"/>
      <c r="AR123" s="485"/>
      <c r="AS123" s="367"/>
      <c r="AT123" s="633"/>
      <c r="AU123" s="634"/>
      <c r="AV123" s="368"/>
      <c r="AW123" s="595"/>
      <c r="AY123" s="369"/>
      <c r="AZ123" s="369"/>
      <c r="BA123"/>
      <c r="BB123"/>
      <c r="BC123" s="185" t="s">
        <v>251</v>
      </c>
      <c r="BD123"/>
      <c r="BE123"/>
      <c r="BF123"/>
      <c r="BG123"/>
      <c r="BH123"/>
      <c r="BI123"/>
      <c r="BJ123"/>
      <c r="BK123"/>
      <c r="BL123"/>
      <c r="BM123"/>
      <c r="BN123"/>
      <c r="BO123"/>
      <c r="BP123"/>
      <c r="BQ123"/>
      <c r="BR123"/>
      <c r="BS123"/>
      <c r="BT123"/>
      <c r="BU123"/>
      <c r="BV123"/>
      <c r="BW123"/>
      <c r="BX123"/>
      <c r="BY123"/>
      <c r="BZ123"/>
    </row>
    <row r="124" spans="1:78" ht="12.75" customHeight="1" outlineLevel="3">
      <c r="A124" s="635">
        <v>47</v>
      </c>
      <c r="B124" s="637">
        <f>'EVENTO CON 2 estaciones dobles'!B124:B125</f>
        <v>0</v>
      </c>
      <c r="C124" s="639" t="s">
        <v>413</v>
      </c>
      <c r="D124" s="492">
        <f>'EVENTO CON 2 estaciones dobles'!E124:E125</f>
        <v>0</v>
      </c>
      <c r="E124" s="686">
        <f>'EVENTO CON 2 estaciones dobles'!G124:G125</f>
        <v>0</v>
      </c>
      <c r="F124" s="688">
        <f>'EVENTO CON 2 estaciones dobles'!H124:H125</f>
        <v>0</v>
      </c>
      <c r="G124" s="86"/>
      <c r="H124" s="641">
        <f>'EVENTO CON 2 estaciones dobles'!J124</f>
        <v>0</v>
      </c>
      <c r="I124" s="631">
        <f>'EVENTO CON 2 estaciones dobles'!K124:K125</f>
        <v>0</v>
      </c>
      <c r="J124" s="631">
        <f>'EVENTO CON 2 estaciones dobles'!L124:L125</f>
        <v>0</v>
      </c>
      <c r="K124" s="631">
        <f>'EVENTO CON 2 estaciones dobles'!M124:M125</f>
        <v>0</v>
      </c>
      <c r="L124" s="626">
        <f>'EVENTO CON 2 estaciones dobles'!N124:N125</f>
        <v>0</v>
      </c>
      <c r="M124" s="627">
        <f>'EVENTO CON 2 estaciones dobles'!O124:O125</f>
        <v>0</v>
      </c>
      <c r="N124" s="631">
        <f>'EVENTO CON 2 estaciones dobles'!P124:P125</f>
        <v>0</v>
      </c>
      <c r="O124" s="631">
        <f>'EVENTO CON 2 estaciones dobles'!Q124:Q125</f>
        <v>0</v>
      </c>
      <c r="P124" s="631">
        <f>'EVENTO CON 2 estaciones dobles'!R124:R125</f>
        <v>0</v>
      </c>
      <c r="Q124" s="626">
        <f>'EVENTO CON 2 estaciones dobles'!S124:S125</f>
        <v>0</v>
      </c>
      <c r="R124" s="627">
        <f>'EVENTO CON 2 estaciones dobles'!T124:T125</f>
        <v>0</v>
      </c>
      <c r="S124" s="631">
        <f>'EVENTO CON 2 estaciones dobles'!U124:U125</f>
        <v>0</v>
      </c>
      <c r="T124" s="631">
        <f>'EVENTO CON 2 estaciones dobles'!V124:V125</f>
        <v>0</v>
      </c>
      <c r="U124" s="631">
        <f>'EVENTO CON 2 estaciones dobles'!W124:W125</f>
        <v>0</v>
      </c>
      <c r="V124" s="626">
        <f>'EVENTO CON 2 estaciones dobles'!X124:X125</f>
        <v>0</v>
      </c>
      <c r="W124" s="631">
        <f>'EVENTO CON 2 estaciones dobles'!Y124:Y125</f>
        <v>0</v>
      </c>
      <c r="X124" s="631">
        <f>'EVENTO CON 2 estaciones dobles'!Z124:Z125</f>
        <v>0</v>
      </c>
      <c r="Y124" s="631">
        <f>'EVENTO CON 2 estaciones dobles'!AA124:AA125</f>
        <v>0</v>
      </c>
      <c r="Z124" s="631">
        <f>'EVENTO CON 2 estaciones dobles'!AB124:AB125</f>
        <v>0</v>
      </c>
      <c r="AA124" s="626">
        <f>'EVENTO CON 2 estaciones dobles'!AC124:AC125</f>
        <v>0</v>
      </c>
      <c r="AB124" s="627">
        <f>'EVENTO CON 2 estaciones dobles'!AD124:AD125</f>
        <v>0</v>
      </c>
      <c r="AC124" s="629">
        <f>'EVENTO CON 2 estaciones dobles'!AE124:AE125</f>
        <v>0</v>
      </c>
      <c r="AD124" s="371">
        <f>'EVENTO CON 2 estaciones dobles'!AF124</f>
        <v>0</v>
      </c>
      <c r="AE124" s="492">
        <f>'EVENTO CON 2 estaciones dobles'!AG124:AG125</f>
        <v>0</v>
      </c>
      <c r="AF124" s="622">
        <f>'EVENTO CON 2 estaciones dobles'!AH124:AH125</f>
        <v>0</v>
      </c>
      <c r="AG124" s="624">
        <f>'EVENTO CON 2 estaciones dobles'!AI124:AI125</f>
        <v>0</v>
      </c>
      <c r="AH124" s="372">
        <f>'EVENTO CON 2 estaciones dobles'!AJ124</f>
        <v>0</v>
      </c>
      <c r="AI124" s="492">
        <f>'EVENTO CON 2 estaciones dobles'!AK124:AK125</f>
        <v>0</v>
      </c>
      <c r="AJ124" s="622">
        <f>'EVENTO CON 2 estaciones dobles'!AL124:AL125</f>
        <v>0</v>
      </c>
      <c r="AK124" s="614">
        <f>'EVENTO CON 2 estaciones dobles'!AM124:AM125</f>
        <v>0</v>
      </c>
      <c r="AL124" s="372">
        <f>'EVENTO CON 2 estaciones dobles'!AN124</f>
        <v>0</v>
      </c>
      <c r="AM124" s="620">
        <f>'EVENTO CON 2 estaciones dobles'!AO124:AO125</f>
        <v>0</v>
      </c>
      <c r="AN124" s="614">
        <f>'EVENTO CON 2 estaciones dobles'!AP124:AP125</f>
        <v>0</v>
      </c>
      <c r="AO124" s="86"/>
      <c r="AP124" s="492">
        <f>'EVENTO CON 2 estaciones dobles'!AR124:AR125</f>
        <v>0</v>
      </c>
      <c r="AQ124" s="366"/>
      <c r="AR124" s="484">
        <f>'EVENTO CON 2 estaciones dobles'!AT124:AT125</f>
        <v>0</v>
      </c>
      <c r="AS124" s="367"/>
      <c r="AT124" s="616">
        <f>'EVENTO CON 2 estaciones dobles'!AV124:AV125</f>
        <v>0</v>
      </c>
      <c r="AU124" s="618">
        <f>'EVENTO CON 2 estaciones dobles'!AW124:AW125</f>
        <v>0</v>
      </c>
      <c r="AV124" s="368"/>
      <c r="AW124" s="595">
        <f>'EVENTO CON 2 estaciones dobles'!AY124:AY125</f>
        <v>0</v>
      </c>
      <c r="AY124" s="369"/>
      <c r="AZ124" s="369"/>
      <c r="BA124"/>
      <c r="BB124"/>
      <c r="BC124" s="185" t="s">
        <v>190</v>
      </c>
      <c r="BD124"/>
      <c r="BE124"/>
      <c r="BF124"/>
      <c r="BG124"/>
      <c r="BH124"/>
      <c r="BI124"/>
      <c r="BJ124"/>
      <c r="BK124"/>
      <c r="BL124"/>
      <c r="BM124"/>
      <c r="BN124"/>
      <c r="BO124"/>
      <c r="BP124"/>
      <c r="BQ124"/>
      <c r="BR124"/>
      <c r="BS124"/>
      <c r="BT124"/>
      <c r="BU124"/>
      <c r="BV124"/>
      <c r="BW124"/>
      <c r="BX124"/>
      <c r="BY124"/>
      <c r="BZ124"/>
    </row>
    <row r="125" spans="1:78" ht="12.75" customHeight="1" outlineLevel="3">
      <c r="A125" s="652"/>
      <c r="B125" s="653"/>
      <c r="C125" s="654"/>
      <c r="D125" s="493"/>
      <c r="E125" s="691"/>
      <c r="F125" s="692"/>
      <c r="G125" s="86"/>
      <c r="H125" s="651"/>
      <c r="I125" s="649"/>
      <c r="J125" s="649"/>
      <c r="K125" s="649"/>
      <c r="L125" s="650"/>
      <c r="M125" s="647"/>
      <c r="N125" s="649"/>
      <c r="O125" s="649"/>
      <c r="P125" s="649"/>
      <c r="Q125" s="650"/>
      <c r="R125" s="647"/>
      <c r="S125" s="649"/>
      <c r="T125" s="649"/>
      <c r="U125" s="649"/>
      <c r="V125" s="650"/>
      <c r="W125" s="649"/>
      <c r="X125" s="649"/>
      <c r="Y125" s="649"/>
      <c r="Z125" s="649"/>
      <c r="AA125" s="650"/>
      <c r="AB125" s="647"/>
      <c r="AC125" s="648"/>
      <c r="AD125" s="371">
        <f>'EVENTO CON 2 estaciones dobles'!AF125</f>
        <v>0</v>
      </c>
      <c r="AE125" s="493"/>
      <c r="AF125" s="646"/>
      <c r="AG125" s="645"/>
      <c r="AH125" s="372">
        <f>'EVENTO CON 2 estaciones dobles'!AJ125</f>
        <v>0</v>
      </c>
      <c r="AI125" s="493"/>
      <c r="AJ125" s="646"/>
      <c r="AK125" s="644"/>
      <c r="AL125" s="372">
        <f>'EVENTO CON 2 estaciones dobles'!AN125</f>
        <v>0</v>
      </c>
      <c r="AM125" s="643"/>
      <c r="AN125" s="644"/>
      <c r="AO125" s="86"/>
      <c r="AP125" s="493"/>
      <c r="AQ125" s="366"/>
      <c r="AR125" s="485"/>
      <c r="AS125" s="367"/>
      <c r="AT125" s="633"/>
      <c r="AU125" s="634"/>
      <c r="AV125" s="368"/>
      <c r="AW125" s="595"/>
      <c r="AY125" s="369"/>
      <c r="AZ125" s="369"/>
      <c r="BA125"/>
      <c r="BB125"/>
      <c r="BC125" s="185" t="s">
        <v>148</v>
      </c>
      <c r="BD125"/>
      <c r="BE125"/>
      <c r="BF125"/>
      <c r="BG125"/>
      <c r="BH125"/>
      <c r="BI125"/>
      <c r="BJ125"/>
      <c r="BK125"/>
      <c r="BL125"/>
      <c r="BM125"/>
      <c r="BN125"/>
      <c r="BO125"/>
      <c r="BP125"/>
      <c r="BQ125"/>
      <c r="BR125"/>
      <c r="BS125"/>
      <c r="BT125"/>
      <c r="BU125"/>
      <c r="BV125"/>
      <c r="BW125"/>
      <c r="BX125"/>
      <c r="BY125"/>
      <c r="BZ125"/>
    </row>
    <row r="126" spans="1:78" ht="12.75" customHeight="1" outlineLevel="3">
      <c r="A126" s="635">
        <v>48</v>
      </c>
      <c r="B126" s="637">
        <f>'EVENTO CON 2 estaciones dobles'!B126:B127</f>
        <v>0</v>
      </c>
      <c r="C126" s="639" t="s">
        <v>414</v>
      </c>
      <c r="D126" s="492">
        <f>'EVENTO CON 2 estaciones dobles'!E126:E127</f>
        <v>0</v>
      </c>
      <c r="E126" s="686">
        <f>'EVENTO CON 2 estaciones dobles'!G126:G127</f>
        <v>0</v>
      </c>
      <c r="F126" s="688">
        <f>'EVENTO CON 2 estaciones dobles'!H126:H127</f>
        <v>0</v>
      </c>
      <c r="G126" s="86"/>
      <c r="H126" s="641">
        <f>'EVENTO CON 2 estaciones dobles'!J126</f>
        <v>0</v>
      </c>
      <c r="I126" s="631">
        <f>'EVENTO CON 2 estaciones dobles'!K126:K127</f>
        <v>0</v>
      </c>
      <c r="J126" s="631">
        <f>'EVENTO CON 2 estaciones dobles'!L126:L127</f>
        <v>0</v>
      </c>
      <c r="K126" s="631">
        <f>'EVENTO CON 2 estaciones dobles'!M126:M127</f>
        <v>0</v>
      </c>
      <c r="L126" s="626">
        <f>'EVENTO CON 2 estaciones dobles'!N126:N127</f>
        <v>0</v>
      </c>
      <c r="M126" s="627">
        <f>'EVENTO CON 2 estaciones dobles'!O126:O127</f>
        <v>0</v>
      </c>
      <c r="N126" s="631">
        <f>'EVENTO CON 2 estaciones dobles'!P126:P127</f>
        <v>0</v>
      </c>
      <c r="O126" s="631">
        <f>'EVENTO CON 2 estaciones dobles'!Q126:Q127</f>
        <v>0</v>
      </c>
      <c r="P126" s="631">
        <f>'EVENTO CON 2 estaciones dobles'!R126:R127</f>
        <v>0</v>
      </c>
      <c r="Q126" s="626">
        <f>'EVENTO CON 2 estaciones dobles'!S126:S127</f>
        <v>0</v>
      </c>
      <c r="R126" s="627">
        <f>'EVENTO CON 2 estaciones dobles'!T126:T127</f>
        <v>0</v>
      </c>
      <c r="S126" s="631">
        <f>'EVENTO CON 2 estaciones dobles'!U126:U127</f>
        <v>0</v>
      </c>
      <c r="T126" s="631">
        <f>'EVENTO CON 2 estaciones dobles'!V126:V127</f>
        <v>0</v>
      </c>
      <c r="U126" s="631">
        <f>'EVENTO CON 2 estaciones dobles'!W126:W127</f>
        <v>0</v>
      </c>
      <c r="V126" s="626">
        <f>'EVENTO CON 2 estaciones dobles'!X126:X127</f>
        <v>0</v>
      </c>
      <c r="W126" s="631">
        <f>'EVENTO CON 2 estaciones dobles'!Y126:Y127</f>
        <v>0</v>
      </c>
      <c r="X126" s="631">
        <f>'EVENTO CON 2 estaciones dobles'!Z126:Z127</f>
        <v>0</v>
      </c>
      <c r="Y126" s="631">
        <f>'EVENTO CON 2 estaciones dobles'!AA126:AA127</f>
        <v>0</v>
      </c>
      <c r="Z126" s="631">
        <f>'EVENTO CON 2 estaciones dobles'!AB126:AB127</f>
        <v>0</v>
      </c>
      <c r="AA126" s="626">
        <f>'EVENTO CON 2 estaciones dobles'!AC126:AC127</f>
        <v>0</v>
      </c>
      <c r="AB126" s="627">
        <f>'EVENTO CON 2 estaciones dobles'!AD126:AD127</f>
        <v>0</v>
      </c>
      <c r="AC126" s="629">
        <f>'EVENTO CON 2 estaciones dobles'!AE126:AE127</f>
        <v>0</v>
      </c>
      <c r="AD126" s="371">
        <f>'EVENTO CON 2 estaciones dobles'!AF126</f>
        <v>0</v>
      </c>
      <c r="AE126" s="492">
        <f>'EVENTO CON 2 estaciones dobles'!AG126:AG127</f>
        <v>0</v>
      </c>
      <c r="AF126" s="622">
        <f>'EVENTO CON 2 estaciones dobles'!AH126:AH127</f>
        <v>0</v>
      </c>
      <c r="AG126" s="624">
        <f>'EVENTO CON 2 estaciones dobles'!AI126:AI127</f>
        <v>0</v>
      </c>
      <c r="AH126" s="372">
        <f>'EVENTO CON 2 estaciones dobles'!AJ126</f>
        <v>0</v>
      </c>
      <c r="AI126" s="492">
        <f>'EVENTO CON 2 estaciones dobles'!AK126:AK127</f>
        <v>0</v>
      </c>
      <c r="AJ126" s="622">
        <f>'EVENTO CON 2 estaciones dobles'!AL126:AL127</f>
        <v>0</v>
      </c>
      <c r="AK126" s="614">
        <f>'EVENTO CON 2 estaciones dobles'!AM126:AM127</f>
        <v>0</v>
      </c>
      <c r="AL126" s="372">
        <f>'EVENTO CON 2 estaciones dobles'!AN126</f>
        <v>0</v>
      </c>
      <c r="AM126" s="620">
        <f>'EVENTO CON 2 estaciones dobles'!AO126:AO127</f>
        <v>0</v>
      </c>
      <c r="AN126" s="614">
        <f>'EVENTO CON 2 estaciones dobles'!AP126:AP127</f>
        <v>0</v>
      </c>
      <c r="AO126" s="86"/>
      <c r="AP126" s="492">
        <f>'EVENTO CON 2 estaciones dobles'!AR126:AR127</f>
        <v>0</v>
      </c>
      <c r="AQ126" s="366"/>
      <c r="AR126" s="484">
        <f>'EVENTO CON 2 estaciones dobles'!AT126:AT127</f>
        <v>0</v>
      </c>
      <c r="AS126" s="367"/>
      <c r="AT126" s="616">
        <f>'EVENTO CON 2 estaciones dobles'!AV126:AV127</f>
        <v>0</v>
      </c>
      <c r="AU126" s="618">
        <f>'EVENTO CON 2 estaciones dobles'!AW126:AW127</f>
        <v>0</v>
      </c>
      <c r="AV126" s="368"/>
      <c r="AW126" s="595">
        <f>'EVENTO CON 2 estaciones dobles'!AY126:AY127</f>
        <v>0</v>
      </c>
      <c r="AY126" s="369"/>
      <c r="AZ126" s="369"/>
      <c r="BA126"/>
      <c r="BB126"/>
      <c r="BC126" s="185" t="s">
        <v>126</v>
      </c>
      <c r="BD126"/>
      <c r="BE126"/>
      <c r="BF126"/>
      <c r="BG126"/>
      <c r="BH126"/>
      <c r="BI126"/>
      <c r="BJ126"/>
      <c r="BK126"/>
      <c r="BL126"/>
      <c r="BM126"/>
      <c r="BN126"/>
      <c r="BO126"/>
      <c r="BP126"/>
      <c r="BQ126"/>
      <c r="BR126"/>
      <c r="BS126"/>
      <c r="BT126"/>
      <c r="BU126"/>
      <c r="BV126"/>
      <c r="BW126"/>
      <c r="BX126"/>
      <c r="BY126"/>
      <c r="BZ126"/>
    </row>
    <row r="127" spans="1:78" ht="12.75" customHeight="1" outlineLevel="3">
      <c r="A127" s="652"/>
      <c r="B127" s="653"/>
      <c r="C127" s="654"/>
      <c r="D127" s="493"/>
      <c r="E127" s="691"/>
      <c r="F127" s="692"/>
      <c r="G127" s="86"/>
      <c r="H127" s="651"/>
      <c r="I127" s="649"/>
      <c r="J127" s="649"/>
      <c r="K127" s="649"/>
      <c r="L127" s="650"/>
      <c r="M127" s="647"/>
      <c r="N127" s="649"/>
      <c r="O127" s="649"/>
      <c r="P127" s="649"/>
      <c r="Q127" s="650"/>
      <c r="R127" s="647"/>
      <c r="S127" s="649"/>
      <c r="T127" s="649"/>
      <c r="U127" s="649"/>
      <c r="V127" s="650"/>
      <c r="W127" s="649"/>
      <c r="X127" s="649"/>
      <c r="Y127" s="649"/>
      <c r="Z127" s="649"/>
      <c r="AA127" s="650"/>
      <c r="AB127" s="647"/>
      <c r="AC127" s="648"/>
      <c r="AD127" s="371">
        <f>'EVENTO CON 2 estaciones dobles'!AF127</f>
        <v>0</v>
      </c>
      <c r="AE127" s="493"/>
      <c r="AF127" s="646"/>
      <c r="AG127" s="645"/>
      <c r="AH127" s="372">
        <f>'EVENTO CON 2 estaciones dobles'!AJ127</f>
        <v>0</v>
      </c>
      <c r="AI127" s="493"/>
      <c r="AJ127" s="646"/>
      <c r="AK127" s="644"/>
      <c r="AL127" s="372">
        <f>'EVENTO CON 2 estaciones dobles'!AN127</f>
        <v>0</v>
      </c>
      <c r="AM127" s="643"/>
      <c r="AN127" s="644"/>
      <c r="AO127" s="86"/>
      <c r="AP127" s="493"/>
      <c r="AQ127" s="366"/>
      <c r="AR127" s="485"/>
      <c r="AS127" s="367"/>
      <c r="AT127" s="633"/>
      <c r="AU127" s="634"/>
      <c r="AV127" s="368"/>
      <c r="AW127" s="595"/>
      <c r="AY127" s="369"/>
      <c r="AZ127" s="369"/>
      <c r="BA127"/>
      <c r="BB127"/>
      <c r="BC127" s="185" t="s">
        <v>210</v>
      </c>
      <c r="BD127"/>
      <c r="BE127"/>
      <c r="BF127"/>
      <c r="BG127"/>
      <c r="BH127"/>
      <c r="BI127"/>
      <c r="BJ127"/>
      <c r="BK127"/>
      <c r="BL127"/>
      <c r="BM127"/>
      <c r="BN127"/>
      <c r="BO127"/>
      <c r="BP127"/>
      <c r="BQ127"/>
      <c r="BR127"/>
      <c r="BS127"/>
      <c r="BT127"/>
      <c r="BU127"/>
      <c r="BV127"/>
      <c r="BW127"/>
      <c r="BX127"/>
      <c r="BY127"/>
      <c r="BZ127"/>
    </row>
    <row r="128" spans="1:78" ht="12.75" customHeight="1" outlineLevel="3">
      <c r="A128" s="635">
        <v>49</v>
      </c>
      <c r="B128" s="637">
        <f>'EVENTO CON 2 estaciones dobles'!B128:B129</f>
        <v>0</v>
      </c>
      <c r="C128" s="639" t="s">
        <v>415</v>
      </c>
      <c r="D128" s="492">
        <f>'EVENTO CON 2 estaciones dobles'!E128:E129</f>
        <v>0</v>
      </c>
      <c r="E128" s="686">
        <f>'EVENTO CON 2 estaciones dobles'!G128:G129</f>
        <v>0</v>
      </c>
      <c r="F128" s="688">
        <f>'EVENTO CON 2 estaciones dobles'!H128:H129</f>
        <v>0</v>
      </c>
      <c r="G128" s="86"/>
      <c r="H128" s="641">
        <f>'EVENTO CON 2 estaciones dobles'!J128</f>
        <v>0</v>
      </c>
      <c r="I128" s="631">
        <f>'EVENTO CON 2 estaciones dobles'!K128:K129</f>
        <v>0</v>
      </c>
      <c r="J128" s="631">
        <f>'EVENTO CON 2 estaciones dobles'!L128:L129</f>
        <v>0</v>
      </c>
      <c r="K128" s="631">
        <f>'EVENTO CON 2 estaciones dobles'!M128:M129</f>
        <v>0</v>
      </c>
      <c r="L128" s="626">
        <f>'EVENTO CON 2 estaciones dobles'!N128:N129</f>
        <v>0</v>
      </c>
      <c r="M128" s="627">
        <f>'EVENTO CON 2 estaciones dobles'!O128:O129</f>
        <v>0</v>
      </c>
      <c r="N128" s="631">
        <f>'EVENTO CON 2 estaciones dobles'!P128:P129</f>
        <v>0</v>
      </c>
      <c r="O128" s="631">
        <f>'EVENTO CON 2 estaciones dobles'!Q128:Q129</f>
        <v>0</v>
      </c>
      <c r="P128" s="631">
        <f>'EVENTO CON 2 estaciones dobles'!R128:R129</f>
        <v>0</v>
      </c>
      <c r="Q128" s="626">
        <f>'EVENTO CON 2 estaciones dobles'!S128:S129</f>
        <v>0</v>
      </c>
      <c r="R128" s="627">
        <f>'EVENTO CON 2 estaciones dobles'!T128:T129</f>
        <v>0</v>
      </c>
      <c r="S128" s="631">
        <f>'EVENTO CON 2 estaciones dobles'!U128:U129</f>
        <v>0</v>
      </c>
      <c r="T128" s="631">
        <f>'EVENTO CON 2 estaciones dobles'!V128:V129</f>
        <v>0</v>
      </c>
      <c r="U128" s="631">
        <f>'EVENTO CON 2 estaciones dobles'!W128:W129</f>
        <v>0</v>
      </c>
      <c r="V128" s="626">
        <f>'EVENTO CON 2 estaciones dobles'!X128:X129</f>
        <v>0</v>
      </c>
      <c r="W128" s="631">
        <f>'EVENTO CON 2 estaciones dobles'!Y128:Y129</f>
        <v>0</v>
      </c>
      <c r="X128" s="631">
        <f>'EVENTO CON 2 estaciones dobles'!Z128:Z129</f>
        <v>0</v>
      </c>
      <c r="Y128" s="631">
        <f>'EVENTO CON 2 estaciones dobles'!AA128:AA129</f>
        <v>0</v>
      </c>
      <c r="Z128" s="631">
        <f>'EVENTO CON 2 estaciones dobles'!AB128:AB129</f>
        <v>0</v>
      </c>
      <c r="AA128" s="626">
        <f>'EVENTO CON 2 estaciones dobles'!AC128:AC129</f>
        <v>0</v>
      </c>
      <c r="AB128" s="627">
        <f>'EVENTO CON 2 estaciones dobles'!AD128:AD129</f>
        <v>0</v>
      </c>
      <c r="AC128" s="629">
        <f>'EVENTO CON 2 estaciones dobles'!AE128:AE129</f>
        <v>0</v>
      </c>
      <c r="AD128" s="371">
        <f>'EVENTO CON 2 estaciones dobles'!AF128</f>
        <v>0</v>
      </c>
      <c r="AE128" s="492">
        <f>'EVENTO CON 2 estaciones dobles'!AG128:AG129</f>
        <v>0</v>
      </c>
      <c r="AF128" s="622">
        <f>'EVENTO CON 2 estaciones dobles'!AH128:AH129</f>
        <v>0</v>
      </c>
      <c r="AG128" s="624">
        <f>'EVENTO CON 2 estaciones dobles'!AI128:AI129</f>
        <v>0</v>
      </c>
      <c r="AH128" s="372">
        <f>'EVENTO CON 2 estaciones dobles'!AJ128</f>
        <v>0</v>
      </c>
      <c r="AI128" s="492">
        <f>'EVENTO CON 2 estaciones dobles'!AK128:AK129</f>
        <v>0</v>
      </c>
      <c r="AJ128" s="622">
        <f>'EVENTO CON 2 estaciones dobles'!AL128:AL129</f>
        <v>0</v>
      </c>
      <c r="AK128" s="614">
        <f>'EVENTO CON 2 estaciones dobles'!AM128:AM129</f>
        <v>0</v>
      </c>
      <c r="AL128" s="372">
        <f>'EVENTO CON 2 estaciones dobles'!AN128</f>
        <v>0</v>
      </c>
      <c r="AM128" s="620">
        <f>'EVENTO CON 2 estaciones dobles'!AO128:AO129</f>
        <v>0</v>
      </c>
      <c r="AN128" s="614">
        <f>'EVENTO CON 2 estaciones dobles'!AP128:AP129</f>
        <v>0</v>
      </c>
      <c r="AO128" s="86"/>
      <c r="AP128" s="492">
        <f>'EVENTO CON 2 estaciones dobles'!AR128:AR129</f>
        <v>0</v>
      </c>
      <c r="AQ128" s="366"/>
      <c r="AR128" s="484">
        <f>'EVENTO CON 2 estaciones dobles'!AT128:AT129</f>
        <v>0</v>
      </c>
      <c r="AS128" s="367"/>
      <c r="AT128" s="616">
        <f>'EVENTO CON 2 estaciones dobles'!AV128:AV129</f>
        <v>0</v>
      </c>
      <c r="AU128" s="618">
        <f>'EVENTO CON 2 estaciones dobles'!AW128:AW129</f>
        <v>0</v>
      </c>
      <c r="AV128" s="368"/>
      <c r="AW128" s="595">
        <f>'EVENTO CON 2 estaciones dobles'!AY128:AY129</f>
        <v>0</v>
      </c>
      <c r="AY128" s="369"/>
      <c r="AZ128" s="369"/>
      <c r="BA128"/>
      <c r="BB128"/>
      <c r="BC128" s="185" t="s">
        <v>183</v>
      </c>
      <c r="BD128"/>
      <c r="BE128"/>
      <c r="BF128"/>
      <c r="BG128"/>
      <c r="BH128"/>
      <c r="BI128"/>
      <c r="BJ128"/>
      <c r="BK128"/>
      <c r="BL128"/>
      <c r="BM128"/>
      <c r="BN128"/>
      <c r="BO128"/>
      <c r="BP128"/>
      <c r="BQ128"/>
      <c r="BR128"/>
      <c r="BS128"/>
      <c r="BT128"/>
      <c r="BU128"/>
      <c r="BV128"/>
      <c r="BW128"/>
      <c r="BX128"/>
      <c r="BY128"/>
      <c r="BZ128"/>
    </row>
    <row r="129" spans="1:78" ht="12.75" customHeight="1" outlineLevel="3">
      <c r="A129" s="652"/>
      <c r="B129" s="653"/>
      <c r="C129" s="654"/>
      <c r="D129" s="493"/>
      <c r="E129" s="691"/>
      <c r="F129" s="692"/>
      <c r="G129" s="86"/>
      <c r="H129" s="651"/>
      <c r="I129" s="649"/>
      <c r="J129" s="649"/>
      <c r="K129" s="649"/>
      <c r="L129" s="650"/>
      <c r="M129" s="647"/>
      <c r="N129" s="649"/>
      <c r="O129" s="649"/>
      <c r="P129" s="649"/>
      <c r="Q129" s="650"/>
      <c r="R129" s="647"/>
      <c r="S129" s="649"/>
      <c r="T129" s="649"/>
      <c r="U129" s="649"/>
      <c r="V129" s="650"/>
      <c r="W129" s="649"/>
      <c r="X129" s="649"/>
      <c r="Y129" s="649"/>
      <c r="Z129" s="649"/>
      <c r="AA129" s="650"/>
      <c r="AB129" s="647"/>
      <c r="AC129" s="648"/>
      <c r="AD129" s="371">
        <f>'EVENTO CON 2 estaciones dobles'!AF129</f>
        <v>0</v>
      </c>
      <c r="AE129" s="493"/>
      <c r="AF129" s="646"/>
      <c r="AG129" s="645"/>
      <c r="AH129" s="372">
        <f>'EVENTO CON 2 estaciones dobles'!AJ129</f>
        <v>0</v>
      </c>
      <c r="AI129" s="493"/>
      <c r="AJ129" s="646"/>
      <c r="AK129" s="644"/>
      <c r="AL129" s="372">
        <f>'EVENTO CON 2 estaciones dobles'!AN129</f>
        <v>0</v>
      </c>
      <c r="AM129" s="643"/>
      <c r="AN129" s="644"/>
      <c r="AO129" s="86"/>
      <c r="AP129" s="493"/>
      <c r="AQ129" s="366"/>
      <c r="AR129" s="485"/>
      <c r="AS129" s="367"/>
      <c r="AT129" s="633"/>
      <c r="AU129" s="634"/>
      <c r="AV129" s="368"/>
      <c r="AW129" s="595"/>
      <c r="AY129" s="369"/>
      <c r="AZ129" s="369"/>
      <c r="BA129"/>
      <c r="BB129"/>
      <c r="BC129" s="185" t="s">
        <v>252</v>
      </c>
      <c r="BD129"/>
      <c r="BE129"/>
      <c r="BF129"/>
      <c r="BG129"/>
      <c r="BH129"/>
      <c r="BI129"/>
      <c r="BJ129"/>
      <c r="BK129"/>
      <c r="BL129"/>
      <c r="BM129"/>
      <c r="BN129"/>
      <c r="BO129"/>
      <c r="BP129"/>
      <c r="BQ129"/>
      <c r="BR129"/>
      <c r="BS129"/>
      <c r="BT129"/>
      <c r="BU129"/>
      <c r="BV129"/>
      <c r="BW129"/>
      <c r="BX129"/>
      <c r="BY129"/>
      <c r="BZ129"/>
    </row>
    <row r="130" spans="1:78" ht="12.75" customHeight="1" outlineLevel="3">
      <c r="A130" s="635">
        <v>50</v>
      </c>
      <c r="B130" s="637">
        <f>'EVENTO CON 2 estaciones dobles'!B130:B131</f>
        <v>0</v>
      </c>
      <c r="C130" s="639" t="s">
        <v>416</v>
      </c>
      <c r="D130" s="492">
        <f>'EVENTO CON 2 estaciones dobles'!E130:E131</f>
        <v>0</v>
      </c>
      <c r="E130" s="686">
        <f>'EVENTO CON 2 estaciones dobles'!G130:G131</f>
        <v>0</v>
      </c>
      <c r="F130" s="688">
        <f>'EVENTO CON 2 estaciones dobles'!H130:H131</f>
        <v>0</v>
      </c>
      <c r="G130" s="86"/>
      <c r="H130" s="641">
        <f>'EVENTO CON 2 estaciones dobles'!J130</f>
        <v>0</v>
      </c>
      <c r="I130" s="631">
        <f>'EVENTO CON 2 estaciones dobles'!K130:K131</f>
        <v>0</v>
      </c>
      <c r="J130" s="631">
        <f>'EVENTO CON 2 estaciones dobles'!L130:L131</f>
        <v>0</v>
      </c>
      <c r="K130" s="631">
        <f>'EVENTO CON 2 estaciones dobles'!M130:M131</f>
        <v>0</v>
      </c>
      <c r="L130" s="626">
        <f>'EVENTO CON 2 estaciones dobles'!N130:N131</f>
        <v>0</v>
      </c>
      <c r="M130" s="627">
        <f>'EVENTO CON 2 estaciones dobles'!O130:O131</f>
        <v>0</v>
      </c>
      <c r="N130" s="631">
        <f>'EVENTO CON 2 estaciones dobles'!P130:P131</f>
        <v>0</v>
      </c>
      <c r="O130" s="631">
        <f>'EVENTO CON 2 estaciones dobles'!Q130:Q131</f>
        <v>0</v>
      </c>
      <c r="P130" s="631">
        <f>'EVENTO CON 2 estaciones dobles'!R130:R131</f>
        <v>0</v>
      </c>
      <c r="Q130" s="626">
        <f>'EVENTO CON 2 estaciones dobles'!S130:S131</f>
        <v>0</v>
      </c>
      <c r="R130" s="627">
        <f>'EVENTO CON 2 estaciones dobles'!T130:T131</f>
        <v>0</v>
      </c>
      <c r="S130" s="631">
        <f>'EVENTO CON 2 estaciones dobles'!U130:U131</f>
        <v>0</v>
      </c>
      <c r="T130" s="631">
        <f>'EVENTO CON 2 estaciones dobles'!V130:V131</f>
        <v>0</v>
      </c>
      <c r="U130" s="631">
        <f>'EVENTO CON 2 estaciones dobles'!W130:W131</f>
        <v>0</v>
      </c>
      <c r="V130" s="626">
        <f>'EVENTO CON 2 estaciones dobles'!X130:X131</f>
        <v>0</v>
      </c>
      <c r="W130" s="631">
        <f>'EVENTO CON 2 estaciones dobles'!Y130:Y131</f>
        <v>0</v>
      </c>
      <c r="X130" s="631">
        <f>'EVENTO CON 2 estaciones dobles'!Z130:Z131</f>
        <v>0</v>
      </c>
      <c r="Y130" s="631">
        <f>'EVENTO CON 2 estaciones dobles'!AA130:AA131</f>
        <v>0</v>
      </c>
      <c r="Z130" s="631">
        <f>'EVENTO CON 2 estaciones dobles'!AB130:AB131</f>
        <v>0</v>
      </c>
      <c r="AA130" s="626">
        <f>'EVENTO CON 2 estaciones dobles'!AC130:AC131</f>
        <v>0</v>
      </c>
      <c r="AB130" s="627">
        <f>'EVENTO CON 2 estaciones dobles'!AD130:AD131</f>
        <v>0</v>
      </c>
      <c r="AC130" s="629">
        <f>'EVENTO CON 2 estaciones dobles'!AE130:AE131</f>
        <v>0</v>
      </c>
      <c r="AD130" s="371">
        <f>'EVENTO CON 2 estaciones dobles'!AF130</f>
        <v>0</v>
      </c>
      <c r="AE130" s="492">
        <f>'EVENTO CON 2 estaciones dobles'!AG130:AG131</f>
        <v>0</v>
      </c>
      <c r="AF130" s="622">
        <f>'EVENTO CON 2 estaciones dobles'!AH130:AH131</f>
        <v>0</v>
      </c>
      <c r="AG130" s="624">
        <f>'EVENTO CON 2 estaciones dobles'!AI130:AI131</f>
        <v>0</v>
      </c>
      <c r="AH130" s="372">
        <f>'EVENTO CON 2 estaciones dobles'!AJ130</f>
        <v>0</v>
      </c>
      <c r="AI130" s="492">
        <f>'EVENTO CON 2 estaciones dobles'!AK130:AK131</f>
        <v>0</v>
      </c>
      <c r="AJ130" s="622">
        <f>'EVENTO CON 2 estaciones dobles'!AL130:AL131</f>
        <v>0</v>
      </c>
      <c r="AK130" s="614">
        <f>'EVENTO CON 2 estaciones dobles'!AM130:AM131</f>
        <v>0</v>
      </c>
      <c r="AL130" s="372">
        <f>'EVENTO CON 2 estaciones dobles'!AN130</f>
        <v>0</v>
      </c>
      <c r="AM130" s="620">
        <f>'EVENTO CON 2 estaciones dobles'!AO130:AO131</f>
        <v>0</v>
      </c>
      <c r="AN130" s="614">
        <f>'EVENTO CON 2 estaciones dobles'!AP130:AP131</f>
        <v>0</v>
      </c>
      <c r="AO130" s="86"/>
      <c r="AP130" s="492">
        <f>'EVENTO CON 2 estaciones dobles'!AR130:AR131</f>
        <v>0</v>
      </c>
      <c r="AQ130" s="366"/>
      <c r="AR130" s="484">
        <f>'EVENTO CON 2 estaciones dobles'!AT130:AT131</f>
        <v>0</v>
      </c>
      <c r="AS130" s="367"/>
      <c r="AT130" s="616">
        <f>'EVENTO CON 2 estaciones dobles'!AV130:AV131</f>
        <v>0</v>
      </c>
      <c r="AU130" s="618">
        <f>'EVENTO CON 2 estaciones dobles'!AW130:AW131</f>
        <v>0</v>
      </c>
      <c r="AV130" s="368"/>
      <c r="AW130" s="595">
        <f>'EVENTO CON 2 estaciones dobles'!AY130:AY131</f>
        <v>0</v>
      </c>
      <c r="AY130" s="369"/>
      <c r="AZ130" s="369"/>
      <c r="BA130"/>
      <c r="BB130"/>
      <c r="BC130" s="185" t="s">
        <v>253</v>
      </c>
      <c r="BD130"/>
      <c r="BE130"/>
      <c r="BF130"/>
      <c r="BG130"/>
      <c r="BH130"/>
      <c r="BI130"/>
      <c r="BJ130"/>
      <c r="BK130"/>
      <c r="BL130"/>
      <c r="BM130"/>
      <c r="BN130"/>
      <c r="BO130"/>
      <c r="BP130"/>
      <c r="BQ130"/>
      <c r="BR130"/>
      <c r="BS130"/>
      <c r="BT130"/>
      <c r="BU130"/>
      <c r="BV130"/>
      <c r="BW130"/>
      <c r="BX130"/>
      <c r="BY130"/>
      <c r="BZ130"/>
    </row>
    <row r="131" spans="1:92" s="250" customFormat="1" ht="12.75" customHeight="1" outlineLevel="3" thickBot="1">
      <c r="A131" s="636"/>
      <c r="B131" s="638"/>
      <c r="C131" s="640"/>
      <c r="D131" s="604"/>
      <c r="E131" s="687"/>
      <c r="F131" s="689"/>
      <c r="G131" s="375"/>
      <c r="H131" s="642"/>
      <c r="I131" s="632"/>
      <c r="J131" s="632"/>
      <c r="K131" s="632"/>
      <c r="L131" s="610"/>
      <c r="M131" s="628"/>
      <c r="N131" s="632"/>
      <c r="O131" s="632"/>
      <c r="P131" s="632"/>
      <c r="Q131" s="610"/>
      <c r="R131" s="628"/>
      <c r="S131" s="632"/>
      <c r="T131" s="632"/>
      <c r="U131" s="632"/>
      <c r="V131" s="610"/>
      <c r="W131" s="632"/>
      <c r="X131" s="632"/>
      <c r="Y131" s="632"/>
      <c r="Z131" s="632"/>
      <c r="AA131" s="610"/>
      <c r="AB131" s="628"/>
      <c r="AC131" s="630"/>
      <c r="AD131" s="376">
        <f>'EVENTO CON 2 estaciones dobles'!AF131</f>
        <v>0</v>
      </c>
      <c r="AE131" s="604"/>
      <c r="AF131" s="623"/>
      <c r="AG131" s="625"/>
      <c r="AH131" s="377">
        <f>'EVENTO CON 2 estaciones dobles'!AJ131</f>
        <v>0</v>
      </c>
      <c r="AI131" s="604"/>
      <c r="AJ131" s="623"/>
      <c r="AK131" s="615"/>
      <c r="AL131" s="377">
        <f>'EVENTO CON 2 estaciones dobles'!AN131</f>
        <v>0</v>
      </c>
      <c r="AM131" s="621"/>
      <c r="AN131" s="615"/>
      <c r="AO131" s="86"/>
      <c r="AP131" s="604"/>
      <c r="AQ131" s="366"/>
      <c r="AR131" s="612"/>
      <c r="AS131" s="367"/>
      <c r="AT131" s="617"/>
      <c r="AU131" s="619"/>
      <c r="AV131" s="368"/>
      <c r="AW131" s="612"/>
      <c r="AY131" s="369"/>
      <c r="AZ131" s="369"/>
      <c r="BA131"/>
      <c r="BB131"/>
      <c r="BC131" s="185" t="s">
        <v>254</v>
      </c>
      <c r="BD131"/>
      <c r="BE131"/>
      <c r="BF131"/>
      <c r="BG131"/>
      <c r="BH131"/>
      <c r="BI131"/>
      <c r="BJ131"/>
      <c r="BK131"/>
      <c r="BL131"/>
      <c r="BM131"/>
      <c r="BN131"/>
      <c r="BO131"/>
      <c r="BP131"/>
      <c r="BQ131"/>
      <c r="BR131"/>
      <c r="BS131"/>
      <c r="BT131"/>
      <c r="BU131"/>
      <c r="BV131"/>
      <c r="BW131"/>
      <c r="BX131"/>
      <c r="BY131"/>
      <c r="BZ131"/>
      <c r="CN131" s="248"/>
    </row>
    <row r="132" spans="2:95" ht="12.75" customHeight="1" outlineLevel="3" thickTop="1">
      <c r="B132" s="378" t="s">
        <v>47</v>
      </c>
      <c r="AY132" s="369"/>
      <c r="AZ132" s="369"/>
      <c r="BA132"/>
      <c r="BB132"/>
      <c r="BC132" s="185" t="s">
        <v>267</v>
      </c>
      <c r="BD132"/>
      <c r="BE132"/>
      <c r="BF132"/>
      <c r="BG132"/>
      <c r="BH132"/>
      <c r="BI132"/>
      <c r="BJ132"/>
      <c r="BK132"/>
      <c r="BL132"/>
      <c r="BM132"/>
      <c r="BN132"/>
      <c r="BO132"/>
      <c r="BP132"/>
      <c r="BQ132"/>
      <c r="BR132"/>
      <c r="BS132"/>
      <c r="BT132"/>
      <c r="BU132"/>
      <c r="BV132"/>
      <c r="BW132"/>
      <c r="BX132"/>
      <c r="BY132"/>
      <c r="BZ132"/>
      <c r="CQ132" s="370"/>
    </row>
    <row r="133" spans="1:95" ht="12.75" customHeight="1" outlineLevel="3">
      <c r="A133" s="379"/>
      <c r="B133" s="380" t="s">
        <v>15</v>
      </c>
      <c r="C133" s="381"/>
      <c r="D133" s="381"/>
      <c r="E133" s="379"/>
      <c r="F133" s="441"/>
      <c r="G133" s="382"/>
      <c r="H133" s="383"/>
      <c r="I133" s="379"/>
      <c r="J133" s="379"/>
      <c r="K133" s="379"/>
      <c r="L133" s="379"/>
      <c r="M133" s="379"/>
      <c r="N133" s="379"/>
      <c r="O133" s="379"/>
      <c r="P133" s="379"/>
      <c r="Q133" s="379"/>
      <c r="R133" s="379"/>
      <c r="S133" s="379"/>
      <c r="T133" s="383"/>
      <c r="U133" s="383"/>
      <c r="V133" s="383"/>
      <c r="W133" s="383"/>
      <c r="X133" s="383"/>
      <c r="Y133" s="383"/>
      <c r="Z133" s="383"/>
      <c r="AA133" s="383"/>
      <c r="AB133" s="379"/>
      <c r="AC133" s="379"/>
      <c r="AD133" s="379"/>
      <c r="AE133" s="379"/>
      <c r="AF133" s="379"/>
      <c r="AG133" s="379"/>
      <c r="AH133" s="379"/>
      <c r="AI133" s="379"/>
      <c r="AJ133" s="379"/>
      <c r="AK133" s="379"/>
      <c r="AL133" s="379"/>
      <c r="AM133" s="379"/>
      <c r="AN133" s="379"/>
      <c r="AO133" s="384"/>
      <c r="AP133" s="384"/>
      <c r="AQ133" s="384"/>
      <c r="AR133" s="379"/>
      <c r="AS133" s="379"/>
      <c r="AT133" s="379"/>
      <c r="AU133" s="379"/>
      <c r="AW133" s="300"/>
      <c r="AY133" s="369"/>
      <c r="AZ133" s="369"/>
      <c r="BA133"/>
      <c r="BB133"/>
      <c r="BC133" s="185" t="s">
        <v>135</v>
      </c>
      <c r="BD133"/>
      <c r="BE133"/>
      <c r="BF133"/>
      <c r="BG133"/>
      <c r="BH133"/>
      <c r="BI133"/>
      <c r="BJ133"/>
      <c r="BK133"/>
      <c r="BL133"/>
      <c r="BM133"/>
      <c r="BN133"/>
      <c r="BO133"/>
      <c r="BP133"/>
      <c r="BQ133"/>
      <c r="BR133"/>
      <c r="BS133"/>
      <c r="BT133"/>
      <c r="BU133"/>
      <c r="BV133"/>
      <c r="BW133"/>
      <c r="BX133"/>
      <c r="BY133"/>
      <c r="BZ133"/>
      <c r="CQ133" s="370"/>
    </row>
    <row r="134" spans="2:78" ht="12.75" customHeight="1" outlineLevel="3">
      <c r="B134" s="385"/>
      <c r="C134" s="325"/>
      <c r="D134" s="386" t="s">
        <v>46</v>
      </c>
      <c r="E134" s="305"/>
      <c r="F134" s="387">
        <f>COUNTA(#REF!)-1</f>
        <v>0</v>
      </c>
      <c r="H134" s="388"/>
      <c r="AY134" s="369"/>
      <c r="AZ134" s="369"/>
      <c r="BA134"/>
      <c r="BB134"/>
      <c r="BC134" s="185" t="s">
        <v>127</v>
      </c>
      <c r="BD134"/>
      <c r="BE134"/>
      <c r="BF134"/>
      <c r="BG134"/>
      <c r="BH134"/>
      <c r="BI134"/>
      <c r="BJ134"/>
      <c r="BK134"/>
      <c r="BL134"/>
      <c r="BM134"/>
      <c r="BN134"/>
      <c r="BO134"/>
      <c r="BP134"/>
      <c r="BQ134"/>
      <c r="BR134"/>
      <c r="BS134"/>
      <c r="BT134"/>
      <c r="BU134"/>
      <c r="BV134"/>
      <c r="BW134"/>
      <c r="BX134"/>
      <c r="BY134"/>
      <c r="BZ134"/>
    </row>
    <row r="135" spans="2:95" ht="12.75" customHeight="1" outlineLevel="3">
      <c r="B135" s="249"/>
      <c r="C135" s="389"/>
      <c r="D135" s="389" t="s">
        <v>16</v>
      </c>
      <c r="E135" s="390"/>
      <c r="F135" s="442"/>
      <c r="H135" s="391">
        <f aca="true" t="shared" si="0" ref="H135:AA135">COUNTIF(H32:H132,H30)</f>
        <v>0</v>
      </c>
      <c r="I135" s="392">
        <f t="shared" si="0"/>
        <v>0</v>
      </c>
      <c r="J135" s="392">
        <f t="shared" si="0"/>
        <v>0</v>
      </c>
      <c r="K135" s="392">
        <f t="shared" si="0"/>
        <v>0</v>
      </c>
      <c r="L135" s="392">
        <f t="shared" si="0"/>
        <v>0</v>
      </c>
      <c r="M135" s="392">
        <f t="shared" si="0"/>
        <v>0</v>
      </c>
      <c r="N135" s="392">
        <f t="shared" si="0"/>
        <v>0</v>
      </c>
      <c r="O135" s="392">
        <f t="shared" si="0"/>
        <v>0</v>
      </c>
      <c r="P135" s="392">
        <f t="shared" si="0"/>
        <v>0</v>
      </c>
      <c r="Q135" s="392">
        <f t="shared" si="0"/>
        <v>0</v>
      </c>
      <c r="R135" s="392">
        <f t="shared" si="0"/>
        <v>0</v>
      </c>
      <c r="S135" s="392">
        <f t="shared" si="0"/>
        <v>0</v>
      </c>
      <c r="T135" s="392">
        <f t="shared" si="0"/>
        <v>0</v>
      </c>
      <c r="U135" s="392">
        <f t="shared" si="0"/>
        <v>0</v>
      </c>
      <c r="V135" s="391">
        <f t="shared" si="0"/>
        <v>0</v>
      </c>
      <c r="W135" s="393">
        <f t="shared" si="0"/>
        <v>0</v>
      </c>
      <c r="X135" s="392">
        <f t="shared" si="0"/>
        <v>0</v>
      </c>
      <c r="Y135" s="392">
        <f t="shared" si="0"/>
        <v>0</v>
      </c>
      <c r="Z135" s="392">
        <f t="shared" si="0"/>
        <v>0</v>
      </c>
      <c r="AA135" s="392">
        <f t="shared" si="0"/>
        <v>0</v>
      </c>
      <c r="AB135" s="391">
        <f>COUNTIF(AB32:AB132,AG30)</f>
        <v>0</v>
      </c>
      <c r="AC135" s="391">
        <f>COUNTIF(AC32:AC132,AH29)</f>
        <v>0</v>
      </c>
      <c r="AE135" s="394"/>
      <c r="AF135" s="392">
        <f>COUNTIF(AF31:AF132,AF30)</f>
        <v>0</v>
      </c>
      <c r="AG135" s="391">
        <f>COUNTIF(AG31:AG132,AG30)</f>
        <v>0</v>
      </c>
      <c r="AH135" s="392"/>
      <c r="AI135" s="394"/>
      <c r="AJ135" s="392">
        <f>COUNTIF(AJ31:AJ132,AJ30)</f>
        <v>0</v>
      </c>
      <c r="AK135" s="392">
        <f>COUNTIF(AK31:AK132,AK29)</f>
        <v>50</v>
      </c>
      <c r="AL135" s="392"/>
      <c r="AM135" s="392"/>
      <c r="AN135" s="391">
        <f>COUNTIF(AN31:AN132,AN29)</f>
        <v>50</v>
      </c>
      <c r="AO135" s="395"/>
      <c r="AP135" s="395"/>
      <c r="AY135" s="369"/>
      <c r="AZ135" s="369"/>
      <c r="BA135"/>
      <c r="BB135"/>
      <c r="BC135" s="185" t="s">
        <v>132</v>
      </c>
      <c r="BD135"/>
      <c r="BE135"/>
      <c r="BF135"/>
      <c r="BG135"/>
      <c r="BH135"/>
      <c r="BI135"/>
      <c r="BJ135"/>
      <c r="BK135"/>
      <c r="BL135"/>
      <c r="BM135"/>
      <c r="BN135"/>
      <c r="BO135"/>
      <c r="BP135"/>
      <c r="BQ135"/>
      <c r="BR135"/>
      <c r="BS135"/>
      <c r="BT135"/>
      <c r="BU135"/>
      <c r="BV135"/>
      <c r="BW135"/>
      <c r="BX135"/>
      <c r="BY135"/>
      <c r="BZ135"/>
      <c r="CQ135" s="370"/>
    </row>
    <row r="136" spans="2:78" ht="12.75" customHeight="1" outlineLevel="3">
      <c r="B136" s="249"/>
      <c r="C136" s="389"/>
      <c r="D136" s="389" t="s">
        <v>17</v>
      </c>
      <c r="E136" s="390"/>
      <c r="F136" s="442"/>
      <c r="H136" s="396">
        <f aca="true" t="shared" si="1" ref="H136:AC136">COUNTA(H32:H132)</f>
        <v>50</v>
      </c>
      <c r="I136" s="397">
        <f t="shared" si="1"/>
        <v>50</v>
      </c>
      <c r="J136" s="397">
        <f t="shared" si="1"/>
        <v>50</v>
      </c>
      <c r="K136" s="397">
        <f t="shared" si="1"/>
        <v>50</v>
      </c>
      <c r="L136" s="397">
        <f t="shared" si="1"/>
        <v>50</v>
      </c>
      <c r="M136" s="397">
        <f t="shared" si="1"/>
        <v>50</v>
      </c>
      <c r="N136" s="397">
        <f t="shared" si="1"/>
        <v>50</v>
      </c>
      <c r="O136" s="397">
        <f t="shared" si="1"/>
        <v>50</v>
      </c>
      <c r="P136" s="397">
        <f t="shared" si="1"/>
        <v>50</v>
      </c>
      <c r="Q136" s="397">
        <f t="shared" si="1"/>
        <v>50</v>
      </c>
      <c r="R136" s="397">
        <f t="shared" si="1"/>
        <v>50</v>
      </c>
      <c r="S136" s="397">
        <f t="shared" si="1"/>
        <v>50</v>
      </c>
      <c r="T136" s="396">
        <f t="shared" si="1"/>
        <v>50</v>
      </c>
      <c r="U136" s="396">
        <f t="shared" si="1"/>
        <v>50</v>
      </c>
      <c r="V136" s="398">
        <f t="shared" si="1"/>
        <v>50</v>
      </c>
      <c r="W136" s="399">
        <f t="shared" si="1"/>
        <v>50</v>
      </c>
      <c r="X136" s="399">
        <f t="shared" si="1"/>
        <v>50</v>
      </c>
      <c r="Y136" s="399">
        <f t="shared" si="1"/>
        <v>50</v>
      </c>
      <c r="Z136" s="399">
        <f t="shared" si="1"/>
        <v>50</v>
      </c>
      <c r="AA136" s="399">
        <f t="shared" si="1"/>
        <v>50</v>
      </c>
      <c r="AB136" s="396">
        <f t="shared" si="1"/>
        <v>50</v>
      </c>
      <c r="AC136" s="396">
        <f t="shared" si="1"/>
        <v>50</v>
      </c>
      <c r="AE136" s="394"/>
      <c r="AF136" s="397">
        <f>COUNTA(AF31:AF132)</f>
        <v>50</v>
      </c>
      <c r="AG136" s="396">
        <f>COUNTA(AG31:AG132)</f>
        <v>50</v>
      </c>
      <c r="AH136" s="400"/>
      <c r="AI136" s="394"/>
      <c r="AJ136" s="397">
        <f>COUNTA(AJ31:AJ132)</f>
        <v>50</v>
      </c>
      <c r="AK136" s="400">
        <f>COUNTA(AK31:AK132)</f>
        <v>50</v>
      </c>
      <c r="AL136" s="400"/>
      <c r="AM136" s="400"/>
      <c r="AN136" s="401">
        <f>COUNTA(AN31:AN132)</f>
        <v>50</v>
      </c>
      <c r="AO136" s="395"/>
      <c r="AP136" s="395"/>
      <c r="AY136" s="369"/>
      <c r="AZ136" s="369"/>
      <c r="BA136"/>
      <c r="BB136"/>
      <c r="BC136" s="185" t="s">
        <v>145</v>
      </c>
      <c r="BD136"/>
      <c r="BE136"/>
      <c r="BF136"/>
      <c r="BG136"/>
      <c r="BH136"/>
      <c r="BI136"/>
      <c r="BJ136"/>
      <c r="BK136"/>
      <c r="BL136"/>
      <c r="BM136"/>
      <c r="BN136"/>
      <c r="BO136"/>
      <c r="BP136"/>
      <c r="BQ136"/>
      <c r="BR136"/>
      <c r="BS136"/>
      <c r="BT136"/>
      <c r="BU136"/>
      <c r="BV136"/>
      <c r="BW136"/>
      <c r="BX136"/>
      <c r="BY136"/>
      <c r="BZ136"/>
    </row>
    <row r="137" spans="2:78" ht="12.75" customHeight="1" outlineLevel="3">
      <c r="B137" s="249"/>
      <c r="C137" s="402"/>
      <c r="D137" s="402" t="s">
        <v>18</v>
      </c>
      <c r="E137" s="403"/>
      <c r="F137" s="442"/>
      <c r="H137" s="404">
        <f aca="true" t="shared" si="2" ref="H137:AC137">100*(H136-H135)/H136</f>
        <v>100</v>
      </c>
      <c r="I137" s="405">
        <f t="shared" si="2"/>
        <v>100</v>
      </c>
      <c r="J137" s="405">
        <f t="shared" si="2"/>
        <v>100</v>
      </c>
      <c r="K137" s="405">
        <f t="shared" si="2"/>
        <v>100</v>
      </c>
      <c r="L137" s="405">
        <f t="shared" si="2"/>
        <v>100</v>
      </c>
      <c r="M137" s="405">
        <f t="shared" si="2"/>
        <v>100</v>
      </c>
      <c r="N137" s="405">
        <f t="shared" si="2"/>
        <v>100</v>
      </c>
      <c r="O137" s="405">
        <f t="shared" si="2"/>
        <v>100</v>
      </c>
      <c r="P137" s="405">
        <f t="shared" si="2"/>
        <v>100</v>
      </c>
      <c r="Q137" s="405">
        <f t="shared" si="2"/>
        <v>100</v>
      </c>
      <c r="R137" s="405">
        <f t="shared" si="2"/>
        <v>100</v>
      </c>
      <c r="S137" s="405">
        <f t="shared" si="2"/>
        <v>100</v>
      </c>
      <c r="T137" s="405">
        <f t="shared" si="2"/>
        <v>100</v>
      </c>
      <c r="U137" s="405">
        <f t="shared" si="2"/>
        <v>100</v>
      </c>
      <c r="V137" s="404">
        <f t="shared" si="2"/>
        <v>100</v>
      </c>
      <c r="W137" s="406">
        <f t="shared" si="2"/>
        <v>100</v>
      </c>
      <c r="X137" s="405">
        <f t="shared" si="2"/>
        <v>100</v>
      </c>
      <c r="Y137" s="405">
        <f t="shared" si="2"/>
        <v>100</v>
      </c>
      <c r="Z137" s="405">
        <f t="shared" si="2"/>
        <v>100</v>
      </c>
      <c r="AA137" s="405">
        <f t="shared" si="2"/>
        <v>100</v>
      </c>
      <c r="AB137" s="404">
        <f t="shared" si="2"/>
        <v>100</v>
      </c>
      <c r="AC137" s="404">
        <f t="shared" si="2"/>
        <v>100</v>
      </c>
      <c r="AE137" s="407"/>
      <c r="AF137" s="408">
        <f>100*(AF136-AF135)/AF136</f>
        <v>100</v>
      </c>
      <c r="AG137" s="409">
        <f>100*(AG136-AG135)/AG136</f>
        <v>100</v>
      </c>
      <c r="AH137" s="410"/>
      <c r="AI137" s="407"/>
      <c r="AJ137" s="408">
        <f>100*(AJ136-AJ135)/AJ136</f>
        <v>100</v>
      </c>
      <c r="AK137" s="411">
        <f>100*(AK136-AK135)/AK136</f>
        <v>0</v>
      </c>
      <c r="AL137" s="410"/>
      <c r="AM137" s="410"/>
      <c r="AN137" s="411">
        <f>100*(AN136-AN135)/AN136</f>
        <v>0</v>
      </c>
      <c r="AO137" s="412"/>
      <c r="AP137" s="412"/>
      <c r="AY137" s="369"/>
      <c r="AZ137" s="369"/>
      <c r="BA137"/>
      <c r="BB137"/>
      <c r="BC137" s="185" t="s">
        <v>106</v>
      </c>
      <c r="BD137"/>
      <c r="BE137"/>
      <c r="BF137"/>
      <c r="BG137"/>
      <c r="BH137"/>
      <c r="BI137"/>
      <c r="BJ137"/>
      <c r="BK137"/>
      <c r="BL137"/>
      <c r="BM137"/>
      <c r="BN137"/>
      <c r="BO137"/>
      <c r="BP137"/>
      <c r="BQ137"/>
      <c r="BR137"/>
      <c r="BS137"/>
      <c r="BT137"/>
      <c r="BU137"/>
      <c r="BV137"/>
      <c r="BW137"/>
      <c r="BX137"/>
      <c r="BY137"/>
      <c r="BZ137"/>
    </row>
    <row r="138" spans="2:78" ht="12.75" customHeight="1" outlineLevel="3">
      <c r="B138" s="249"/>
      <c r="C138" s="413"/>
      <c r="D138" s="413"/>
      <c r="E138" s="414"/>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5"/>
      <c r="AE138" s="415"/>
      <c r="AF138" s="415"/>
      <c r="AG138" s="415"/>
      <c r="AH138" s="415"/>
      <c r="AI138" s="415"/>
      <c r="AJ138" s="415"/>
      <c r="AK138" s="415"/>
      <c r="AL138" s="415"/>
      <c r="AM138" s="415"/>
      <c r="AN138" s="415"/>
      <c r="AO138" s="412"/>
      <c r="AP138" s="412"/>
      <c r="AY138" s="369"/>
      <c r="AZ138" s="369"/>
      <c r="BA138"/>
      <c r="BB138"/>
      <c r="BC138" s="185" t="s">
        <v>118</v>
      </c>
      <c r="BD138"/>
      <c r="BE138"/>
      <c r="BF138"/>
      <c r="BG138"/>
      <c r="BH138"/>
      <c r="BI138"/>
      <c r="BJ138"/>
      <c r="BK138"/>
      <c r="BL138"/>
      <c r="BM138"/>
      <c r="BN138"/>
      <c r="BO138"/>
      <c r="BP138"/>
      <c r="BQ138"/>
      <c r="BR138"/>
      <c r="BS138"/>
      <c r="BT138"/>
      <c r="BU138"/>
      <c r="BV138"/>
      <c r="BW138"/>
      <c r="BX138"/>
      <c r="BY138"/>
      <c r="BZ138"/>
    </row>
    <row r="139" spans="1:78" ht="12.75" customHeight="1" outlineLevel="3">
      <c r="A139" s="379"/>
      <c r="B139" s="380" t="s">
        <v>19</v>
      </c>
      <c r="C139" s="381"/>
      <c r="D139" s="381"/>
      <c r="E139" s="379"/>
      <c r="F139" s="441"/>
      <c r="G139" s="382"/>
      <c r="H139" s="383"/>
      <c r="I139" s="379"/>
      <c r="J139" s="379"/>
      <c r="K139" s="379"/>
      <c r="L139" s="379"/>
      <c r="M139" s="379"/>
      <c r="N139" s="379"/>
      <c r="O139" s="379"/>
      <c r="P139" s="379"/>
      <c r="Q139" s="379"/>
      <c r="R139" s="379"/>
      <c r="S139" s="379"/>
      <c r="T139" s="383"/>
      <c r="U139" s="383"/>
      <c r="V139" s="383"/>
      <c r="W139" s="383"/>
      <c r="X139" s="383"/>
      <c r="Y139" s="383"/>
      <c r="Z139" s="383"/>
      <c r="AA139" s="383"/>
      <c r="AB139" s="379"/>
      <c r="AC139" s="379"/>
      <c r="AD139" s="379"/>
      <c r="AE139" s="379"/>
      <c r="AF139" s="379"/>
      <c r="AG139" s="379"/>
      <c r="AH139" s="379"/>
      <c r="AI139" s="379"/>
      <c r="AJ139" s="379"/>
      <c r="AK139" s="379"/>
      <c r="AL139" s="379"/>
      <c r="AM139" s="379"/>
      <c r="AN139" s="379"/>
      <c r="AO139" s="384"/>
      <c r="AP139" s="384"/>
      <c r="AQ139" s="384"/>
      <c r="AR139" s="379"/>
      <c r="AS139" s="379"/>
      <c r="AT139" s="379"/>
      <c r="AU139" s="379"/>
      <c r="AW139" s="300"/>
      <c r="AY139" s="369"/>
      <c r="AZ139" s="369"/>
      <c r="BA139"/>
      <c r="BB139"/>
      <c r="BC139" s="185" t="s">
        <v>109</v>
      </c>
      <c r="BD139"/>
      <c r="BE139"/>
      <c r="BF139"/>
      <c r="BG139"/>
      <c r="BH139"/>
      <c r="BI139"/>
      <c r="BJ139"/>
      <c r="BK139"/>
      <c r="BL139"/>
      <c r="BM139"/>
      <c r="BN139"/>
      <c r="BO139"/>
      <c r="BP139"/>
      <c r="BQ139"/>
      <c r="BR139"/>
      <c r="BS139"/>
      <c r="BT139"/>
      <c r="BU139"/>
      <c r="BV139"/>
      <c r="BW139"/>
      <c r="BX139"/>
      <c r="BY139"/>
      <c r="BZ139"/>
    </row>
    <row r="140" spans="2:95" ht="12.75" customHeight="1" outlineLevel="3">
      <c r="B140" s="416"/>
      <c r="H140" s="417"/>
      <c r="T140" s="417"/>
      <c r="U140" s="417"/>
      <c r="V140" s="417"/>
      <c r="W140" s="417"/>
      <c r="X140" s="417"/>
      <c r="Y140" s="417"/>
      <c r="Z140" s="417"/>
      <c r="AA140" s="417"/>
      <c r="AB140" s="418"/>
      <c r="AE140" s="417"/>
      <c r="AF140" s="417"/>
      <c r="AG140" s="417"/>
      <c r="AH140" s="417"/>
      <c r="AI140" s="417"/>
      <c r="AJ140" s="417"/>
      <c r="AK140" s="417"/>
      <c r="AL140" s="417"/>
      <c r="AM140" s="417"/>
      <c r="AN140" s="417"/>
      <c r="AY140" s="369"/>
      <c r="AZ140" s="369"/>
      <c r="BA140"/>
      <c r="BB140"/>
      <c r="BC140" s="185" t="s">
        <v>255</v>
      </c>
      <c r="BD140"/>
      <c r="BE140"/>
      <c r="BF140"/>
      <c r="BG140"/>
      <c r="BH140"/>
      <c r="BI140"/>
      <c r="BJ140"/>
      <c r="BK140"/>
      <c r="BL140"/>
      <c r="BM140"/>
      <c r="BN140"/>
      <c r="BO140"/>
      <c r="BP140"/>
      <c r="BQ140"/>
      <c r="BR140"/>
      <c r="BS140"/>
      <c r="BT140"/>
      <c r="BU140"/>
      <c r="BV140"/>
      <c r="BW140"/>
      <c r="BX140"/>
      <c r="BY140"/>
      <c r="BZ140"/>
      <c r="CQ140" s="370"/>
    </row>
    <row r="141" spans="2:95" ht="12.75" customHeight="1" outlineLevel="3">
      <c r="B141" s="419" t="s">
        <v>20</v>
      </c>
      <c r="H141" s="417"/>
      <c r="T141" s="417"/>
      <c r="U141" s="417"/>
      <c r="V141" s="417"/>
      <c r="W141" s="417"/>
      <c r="X141" s="417"/>
      <c r="Y141" s="417"/>
      <c r="Z141" s="417"/>
      <c r="AA141" s="417"/>
      <c r="AB141" s="418"/>
      <c r="AE141" s="417"/>
      <c r="AF141" s="417"/>
      <c r="AG141" s="417"/>
      <c r="AH141" s="417"/>
      <c r="AI141" s="417"/>
      <c r="AJ141" s="417"/>
      <c r="AK141" s="417"/>
      <c r="AL141" s="417"/>
      <c r="AM141" s="417"/>
      <c r="AN141" s="417"/>
      <c r="AY141" s="369"/>
      <c r="AZ141" s="369"/>
      <c r="BA141"/>
      <c r="BB141"/>
      <c r="BC141" s="185" t="s">
        <v>138</v>
      </c>
      <c r="BD141"/>
      <c r="BE141"/>
      <c r="BF141"/>
      <c r="BG141"/>
      <c r="BH141"/>
      <c r="BI141"/>
      <c r="BJ141"/>
      <c r="BK141"/>
      <c r="BL141"/>
      <c r="BM141"/>
      <c r="BN141"/>
      <c r="BO141"/>
      <c r="BP141"/>
      <c r="BQ141"/>
      <c r="BR141"/>
      <c r="BS141"/>
      <c r="BT141"/>
      <c r="BU141"/>
      <c r="BV141"/>
      <c r="BW141"/>
      <c r="BX141"/>
      <c r="BY141"/>
      <c r="BZ141"/>
      <c r="CQ141" s="370"/>
    </row>
    <row r="142" spans="2:78" ht="12.75" customHeight="1" outlineLevel="3">
      <c r="B142" s="420" t="s">
        <v>21</v>
      </c>
      <c r="AN142" s="251"/>
      <c r="AY142" s="369"/>
      <c r="AZ142" s="369"/>
      <c r="BA142"/>
      <c r="BB142"/>
      <c r="BC142" s="185" t="s">
        <v>256</v>
      </c>
      <c r="BD142"/>
      <c r="BE142"/>
      <c r="BF142"/>
      <c r="BG142"/>
      <c r="BH142"/>
      <c r="BI142"/>
      <c r="BJ142"/>
      <c r="BK142"/>
      <c r="BL142"/>
      <c r="BM142"/>
      <c r="BN142"/>
      <c r="BO142"/>
      <c r="BP142"/>
      <c r="BQ142"/>
      <c r="BR142"/>
      <c r="BS142"/>
      <c r="BT142"/>
      <c r="BU142"/>
      <c r="BV142"/>
      <c r="BW142"/>
      <c r="BX142"/>
      <c r="BY142"/>
      <c r="BZ142"/>
    </row>
    <row r="143" spans="51:78" ht="12.75" customHeight="1" outlineLevel="3">
      <c r="AY143" s="369"/>
      <c r="AZ143" s="369"/>
      <c r="BA143"/>
      <c r="BB143"/>
      <c r="BC143" s="185" t="s">
        <v>115</v>
      </c>
      <c r="BD143"/>
      <c r="BE143"/>
      <c r="BF143"/>
      <c r="BG143"/>
      <c r="BH143"/>
      <c r="BI143"/>
      <c r="BJ143"/>
      <c r="BK143"/>
      <c r="BL143"/>
      <c r="BM143"/>
      <c r="BN143"/>
      <c r="BO143"/>
      <c r="BP143"/>
      <c r="BQ143"/>
      <c r="BR143"/>
      <c r="BS143"/>
      <c r="BT143"/>
      <c r="BU143"/>
      <c r="BV143"/>
      <c r="BW143"/>
      <c r="BX143"/>
      <c r="BY143"/>
      <c r="BZ143"/>
    </row>
    <row r="144" spans="51:78" ht="12.75" customHeight="1" outlineLevel="3">
      <c r="AY144" s="369"/>
      <c r="AZ144" s="369"/>
      <c r="BA144"/>
      <c r="BB144"/>
      <c r="BC144" s="185" t="s">
        <v>257</v>
      </c>
      <c r="BD144"/>
      <c r="BE144"/>
      <c r="BF144"/>
      <c r="BG144"/>
      <c r="BH144"/>
      <c r="BI144"/>
      <c r="BJ144"/>
      <c r="BK144"/>
      <c r="BL144"/>
      <c r="BM144"/>
      <c r="BN144"/>
      <c r="BO144"/>
      <c r="BP144"/>
      <c r="BQ144"/>
      <c r="BR144"/>
      <c r="BS144"/>
      <c r="BT144"/>
      <c r="BU144"/>
      <c r="BV144"/>
      <c r="BW144"/>
      <c r="BX144"/>
      <c r="BY144"/>
      <c r="BZ144"/>
    </row>
    <row r="145" spans="51:78" ht="12.75" customHeight="1" outlineLevel="3">
      <c r="AY145" s="369"/>
      <c r="AZ145" s="369"/>
      <c r="BA145"/>
      <c r="BB145"/>
      <c r="BC145" s="185" t="s">
        <v>153</v>
      </c>
      <c r="BD145"/>
      <c r="BE145"/>
      <c r="BF145"/>
      <c r="BG145"/>
      <c r="BH145"/>
      <c r="BI145"/>
      <c r="BJ145"/>
      <c r="BK145"/>
      <c r="BL145"/>
      <c r="BM145"/>
      <c r="BN145"/>
      <c r="BO145"/>
      <c r="BP145"/>
      <c r="BQ145"/>
      <c r="BR145"/>
      <c r="BS145"/>
      <c r="BT145"/>
      <c r="BU145"/>
      <c r="BV145"/>
      <c r="BW145"/>
      <c r="BX145"/>
      <c r="BY145"/>
      <c r="BZ145"/>
    </row>
    <row r="146" spans="51:78" ht="12.75" customHeight="1" outlineLevel="3">
      <c r="AY146" s="369"/>
      <c r="AZ146" s="369"/>
      <c r="BA146"/>
      <c r="BB146"/>
      <c r="BC146" s="185" t="s">
        <v>112</v>
      </c>
      <c r="BD146"/>
      <c r="BE146"/>
      <c r="BF146"/>
      <c r="BG146"/>
      <c r="BH146"/>
      <c r="BI146"/>
      <c r="BJ146"/>
      <c r="BK146"/>
      <c r="BL146"/>
      <c r="BM146"/>
      <c r="BN146"/>
      <c r="BO146"/>
      <c r="BP146"/>
      <c r="BQ146"/>
      <c r="BR146"/>
      <c r="BS146"/>
      <c r="BT146"/>
      <c r="BU146"/>
      <c r="BV146"/>
      <c r="BW146"/>
      <c r="BX146"/>
      <c r="BY146"/>
      <c r="BZ146"/>
    </row>
    <row r="147" spans="51:78" ht="12.75" customHeight="1" outlineLevel="3">
      <c r="AY147" s="369"/>
      <c r="AZ147" s="369"/>
      <c r="BA147"/>
      <c r="BB147"/>
      <c r="BC147" s="185" t="s">
        <v>194</v>
      </c>
      <c r="BD147"/>
      <c r="BE147"/>
      <c r="BF147"/>
      <c r="BG147"/>
      <c r="BH147"/>
      <c r="BI147"/>
      <c r="BJ147"/>
      <c r="BK147"/>
      <c r="BL147"/>
      <c r="BM147"/>
      <c r="BN147"/>
      <c r="BO147"/>
      <c r="BP147"/>
      <c r="BQ147"/>
      <c r="BR147"/>
      <c r="BS147"/>
      <c r="BT147"/>
      <c r="BU147"/>
      <c r="BV147"/>
      <c r="BW147"/>
      <c r="BX147"/>
      <c r="BY147"/>
      <c r="BZ147"/>
    </row>
    <row r="148" spans="51:78" ht="12.75" customHeight="1" outlineLevel="3">
      <c r="AY148" s="369"/>
      <c r="AZ148" s="369"/>
      <c r="BA148"/>
      <c r="BB148"/>
      <c r="BC148" s="185" t="s">
        <v>181</v>
      </c>
      <c r="BD148"/>
      <c r="BE148"/>
      <c r="BF148"/>
      <c r="BG148"/>
      <c r="BH148"/>
      <c r="BI148"/>
      <c r="BJ148"/>
      <c r="BK148"/>
      <c r="BL148"/>
      <c r="BM148"/>
      <c r="BN148"/>
      <c r="BO148"/>
      <c r="BP148"/>
      <c r="BQ148"/>
      <c r="BR148"/>
      <c r="BS148"/>
      <c r="BT148"/>
      <c r="BU148"/>
      <c r="BV148"/>
      <c r="BW148"/>
      <c r="BX148"/>
      <c r="BY148"/>
      <c r="BZ148"/>
    </row>
    <row r="149" spans="51:78" ht="12.75" customHeight="1" outlineLevel="3">
      <c r="AY149" s="369"/>
      <c r="AZ149" s="369"/>
      <c r="BA149"/>
      <c r="BB149"/>
      <c r="BC149" s="185" t="s">
        <v>191</v>
      </c>
      <c r="BD149"/>
      <c r="BE149"/>
      <c r="BF149"/>
      <c r="BG149"/>
      <c r="BH149"/>
      <c r="BI149"/>
      <c r="BJ149"/>
      <c r="BK149"/>
      <c r="BL149"/>
      <c r="BM149"/>
      <c r="BN149"/>
      <c r="BO149"/>
      <c r="BP149"/>
      <c r="BQ149"/>
      <c r="BR149"/>
      <c r="BS149"/>
      <c r="BT149"/>
      <c r="BU149"/>
      <c r="BV149"/>
      <c r="BW149"/>
      <c r="BX149"/>
      <c r="BY149"/>
      <c r="BZ149"/>
    </row>
    <row r="150" spans="51:78" ht="12.75" customHeight="1" outlineLevel="3">
      <c r="AY150" s="369"/>
      <c r="AZ150" s="369"/>
      <c r="BA150"/>
      <c r="BB150"/>
      <c r="BC150" s="185" t="s">
        <v>155</v>
      </c>
      <c r="BD150"/>
      <c r="BE150"/>
      <c r="BF150"/>
      <c r="BG150"/>
      <c r="BH150"/>
      <c r="BI150"/>
      <c r="BJ150"/>
      <c r="BK150"/>
      <c r="BL150"/>
      <c r="BM150"/>
      <c r="BN150"/>
      <c r="BO150"/>
      <c r="BP150"/>
      <c r="BQ150"/>
      <c r="BR150"/>
      <c r="BS150"/>
      <c r="BT150"/>
      <c r="BU150"/>
      <c r="BV150"/>
      <c r="BW150"/>
      <c r="BX150"/>
      <c r="BY150"/>
      <c r="BZ150"/>
    </row>
    <row r="151" spans="51:78" ht="12.75" customHeight="1" outlineLevel="3">
      <c r="AY151" s="369"/>
      <c r="AZ151" s="369"/>
      <c r="BA151"/>
      <c r="BB151"/>
      <c r="BC151" s="185" t="s">
        <v>244</v>
      </c>
      <c r="BD151"/>
      <c r="BE151"/>
      <c r="BF151"/>
      <c r="BG151"/>
      <c r="BH151"/>
      <c r="BI151"/>
      <c r="BJ151"/>
      <c r="BK151"/>
      <c r="BL151"/>
      <c r="BM151"/>
      <c r="BN151"/>
      <c r="BO151"/>
      <c r="BP151"/>
      <c r="BQ151"/>
      <c r="BR151"/>
      <c r="BS151"/>
      <c r="BT151"/>
      <c r="BU151"/>
      <c r="BV151"/>
      <c r="BW151"/>
      <c r="BX151"/>
      <c r="BY151"/>
      <c r="BZ151"/>
    </row>
    <row r="152" spans="51:78" ht="12.75" customHeight="1" outlineLevel="3">
      <c r="AY152" s="369"/>
      <c r="AZ152" s="369"/>
      <c r="BA152"/>
      <c r="BB152"/>
      <c r="BC152" s="185" t="s">
        <v>204</v>
      </c>
      <c r="BD152"/>
      <c r="BE152"/>
      <c r="BF152"/>
      <c r="BG152"/>
      <c r="BH152"/>
      <c r="BI152"/>
      <c r="BJ152"/>
      <c r="BK152"/>
      <c r="BL152"/>
      <c r="BM152"/>
      <c r="BN152"/>
      <c r="BO152"/>
      <c r="BP152"/>
      <c r="BQ152"/>
      <c r="BR152"/>
      <c r="BS152"/>
      <c r="BT152"/>
      <c r="BU152"/>
      <c r="BV152"/>
      <c r="BW152"/>
      <c r="BX152"/>
      <c r="BY152"/>
      <c r="BZ152"/>
    </row>
    <row r="153" spans="51:78" ht="12.75" customHeight="1" outlineLevel="3">
      <c r="AY153" s="369"/>
      <c r="AZ153" s="369"/>
      <c r="BA153"/>
      <c r="BB153"/>
      <c r="BC153" s="185" t="s">
        <v>258</v>
      </c>
      <c r="BD153"/>
      <c r="BE153"/>
      <c r="BF153"/>
      <c r="BG153"/>
      <c r="BH153"/>
      <c r="BI153"/>
      <c r="BJ153"/>
      <c r="BK153"/>
      <c r="BL153"/>
      <c r="BM153"/>
      <c r="BN153"/>
      <c r="BO153"/>
      <c r="BP153"/>
      <c r="BQ153"/>
      <c r="BR153"/>
      <c r="BS153"/>
      <c r="BT153"/>
      <c r="BU153"/>
      <c r="BV153"/>
      <c r="BW153"/>
      <c r="BX153"/>
      <c r="BY153"/>
      <c r="BZ153"/>
    </row>
    <row r="154" spans="51:78" ht="12.75" customHeight="1" outlineLevel="3">
      <c r="AY154" s="369"/>
      <c r="AZ154" s="369"/>
      <c r="BA154"/>
      <c r="BB154"/>
      <c r="BC154" s="185" t="s">
        <v>245</v>
      </c>
      <c r="BD154"/>
      <c r="BE154"/>
      <c r="BF154"/>
      <c r="BG154"/>
      <c r="BH154"/>
      <c r="BI154"/>
      <c r="BJ154"/>
      <c r="BK154"/>
      <c r="BL154"/>
      <c r="BM154"/>
      <c r="BN154"/>
      <c r="BO154"/>
      <c r="BP154"/>
      <c r="BQ154"/>
      <c r="BR154"/>
      <c r="BS154"/>
      <c r="BT154"/>
      <c r="BU154"/>
      <c r="BV154"/>
      <c r="BW154"/>
      <c r="BX154"/>
      <c r="BY154"/>
      <c r="BZ154"/>
    </row>
    <row r="155" spans="1:92" s="250" customFormat="1" ht="12.75" customHeight="1" outlineLevel="3">
      <c r="A155" s="247"/>
      <c r="B155" s="248"/>
      <c r="C155" s="249"/>
      <c r="D155" s="249"/>
      <c r="E155" s="247"/>
      <c r="F155" s="433"/>
      <c r="H155" s="251"/>
      <c r="I155" s="247"/>
      <c r="J155" s="247"/>
      <c r="K155" s="247"/>
      <c r="L155" s="247"/>
      <c r="M155" s="247"/>
      <c r="N155" s="247"/>
      <c r="O155" s="247"/>
      <c r="P155" s="247"/>
      <c r="Q155" s="247"/>
      <c r="R155" s="247"/>
      <c r="S155" s="247"/>
      <c r="T155" s="251"/>
      <c r="U155" s="251"/>
      <c r="V155" s="251"/>
      <c r="W155" s="251"/>
      <c r="X155" s="251"/>
      <c r="Y155" s="251"/>
      <c r="Z155" s="251"/>
      <c r="AA155" s="251"/>
      <c r="AB155" s="247"/>
      <c r="AC155" s="247"/>
      <c r="AD155" s="247"/>
      <c r="AE155" s="247"/>
      <c r="AF155" s="247"/>
      <c r="AG155" s="247"/>
      <c r="AH155" s="247"/>
      <c r="AI155" s="247"/>
      <c r="AJ155" s="247"/>
      <c r="AK155" s="247"/>
      <c r="AL155" s="247"/>
      <c r="AM155" s="247"/>
      <c r="AN155" s="247"/>
      <c r="AO155" s="248"/>
      <c r="AP155" s="248"/>
      <c r="AQ155" s="248"/>
      <c r="AR155" s="247"/>
      <c r="AS155" s="247"/>
      <c r="AT155" s="247"/>
      <c r="AU155" s="247"/>
      <c r="AV155" s="299"/>
      <c r="AW155" s="303"/>
      <c r="AY155" s="369"/>
      <c r="AZ155" s="369"/>
      <c r="BA155"/>
      <c r="BB155"/>
      <c r="BC155" s="185" t="s">
        <v>162</v>
      </c>
      <c r="BD155"/>
      <c r="BE155"/>
      <c r="BF155"/>
      <c r="BG155"/>
      <c r="BH155"/>
      <c r="BI155"/>
      <c r="BJ155"/>
      <c r="BK155"/>
      <c r="BL155"/>
      <c r="BM155"/>
      <c r="BN155"/>
      <c r="BO155"/>
      <c r="BP155"/>
      <c r="BQ155"/>
      <c r="BR155"/>
      <c r="BS155"/>
      <c r="BT155"/>
      <c r="BU155"/>
      <c r="BV155"/>
      <c r="BW155"/>
      <c r="BX155"/>
      <c r="BY155"/>
      <c r="BZ155"/>
      <c r="CN155" s="248"/>
    </row>
    <row r="156" spans="51:95" ht="12.75" customHeight="1" outlineLevel="3">
      <c r="AY156" s="369"/>
      <c r="AZ156" s="369"/>
      <c r="BA156"/>
      <c r="BB156"/>
      <c r="BC156" s="185" t="s">
        <v>192</v>
      </c>
      <c r="BD156"/>
      <c r="BE156"/>
      <c r="BF156"/>
      <c r="BG156"/>
      <c r="BH156"/>
      <c r="BI156"/>
      <c r="BJ156"/>
      <c r="BK156"/>
      <c r="BL156"/>
      <c r="BM156"/>
      <c r="BN156"/>
      <c r="BO156"/>
      <c r="BP156"/>
      <c r="BQ156"/>
      <c r="BR156"/>
      <c r="BS156"/>
      <c r="BT156"/>
      <c r="BU156"/>
      <c r="BV156"/>
      <c r="BW156"/>
      <c r="BX156"/>
      <c r="BY156"/>
      <c r="BZ156"/>
      <c r="CQ156" s="370"/>
    </row>
    <row r="157" spans="51:95" ht="12.75" customHeight="1" outlineLevel="3">
      <c r="AY157" s="369"/>
      <c r="AZ157" s="369"/>
      <c r="BA157"/>
      <c r="BB157"/>
      <c r="BC157" s="185" t="s">
        <v>196</v>
      </c>
      <c r="BD157"/>
      <c r="BE157"/>
      <c r="BF157"/>
      <c r="BG157"/>
      <c r="BH157"/>
      <c r="BI157"/>
      <c r="BJ157"/>
      <c r="BK157"/>
      <c r="BL157"/>
      <c r="BM157"/>
      <c r="BN157"/>
      <c r="BO157"/>
      <c r="BP157"/>
      <c r="BQ157"/>
      <c r="BR157"/>
      <c r="BS157"/>
      <c r="BT157"/>
      <c r="BU157"/>
      <c r="BV157"/>
      <c r="BW157"/>
      <c r="BX157"/>
      <c r="BY157"/>
      <c r="BZ157"/>
      <c r="CQ157" s="370"/>
    </row>
    <row r="158" spans="51:78" ht="12.75" customHeight="1" outlineLevel="3">
      <c r="AY158" s="369"/>
      <c r="AZ158" s="369"/>
      <c r="BA158"/>
      <c r="BB158"/>
      <c r="BC158" s="185" t="s">
        <v>103</v>
      </c>
      <c r="BD158"/>
      <c r="BE158"/>
      <c r="BF158"/>
      <c r="BG158"/>
      <c r="BH158"/>
      <c r="BI158"/>
      <c r="BJ158"/>
      <c r="BK158"/>
      <c r="BL158"/>
      <c r="BM158"/>
      <c r="BN158"/>
      <c r="BO158"/>
      <c r="BP158"/>
      <c r="BQ158"/>
      <c r="BR158"/>
      <c r="BS158"/>
      <c r="BT158"/>
      <c r="BU158"/>
      <c r="BV158"/>
      <c r="BW158"/>
      <c r="BX158"/>
      <c r="BY158"/>
      <c r="BZ158"/>
    </row>
    <row r="159" spans="51:95" ht="12.75" customHeight="1" outlineLevel="3">
      <c r="AY159" s="369"/>
      <c r="AZ159" s="369"/>
      <c r="BA159"/>
      <c r="BB159"/>
      <c r="BC159" s="185" t="s">
        <v>193</v>
      </c>
      <c r="BD159"/>
      <c r="BE159"/>
      <c r="BF159"/>
      <c r="BG159"/>
      <c r="BH159"/>
      <c r="BI159"/>
      <c r="BJ159"/>
      <c r="BK159"/>
      <c r="BL159"/>
      <c r="BM159"/>
      <c r="BN159"/>
      <c r="BO159"/>
      <c r="BP159"/>
      <c r="BQ159"/>
      <c r="BR159"/>
      <c r="BS159"/>
      <c r="BT159"/>
      <c r="BU159"/>
      <c r="BV159"/>
      <c r="BW159"/>
      <c r="BX159"/>
      <c r="BY159"/>
      <c r="BZ159"/>
      <c r="CQ159" s="370"/>
    </row>
    <row r="160" spans="51:78" ht="12.75" customHeight="1" outlineLevel="3">
      <c r="AY160" s="369"/>
      <c r="AZ160" s="369"/>
      <c r="BA160"/>
      <c r="BB160"/>
      <c r="BC160" s="185" t="s">
        <v>134</v>
      </c>
      <c r="BD160"/>
      <c r="BE160"/>
      <c r="BF160"/>
      <c r="BG160"/>
      <c r="BH160"/>
      <c r="BI160"/>
      <c r="BJ160"/>
      <c r="BK160"/>
      <c r="BL160"/>
      <c r="BM160"/>
      <c r="BN160"/>
      <c r="BO160"/>
      <c r="BP160"/>
      <c r="BQ160"/>
      <c r="BR160"/>
      <c r="BS160"/>
      <c r="BT160"/>
      <c r="BU160"/>
      <c r="BV160"/>
      <c r="BW160"/>
      <c r="BX160"/>
      <c r="BY160"/>
      <c r="BZ160"/>
    </row>
    <row r="161" spans="51:78" ht="12.75" customHeight="1" outlineLevel="3">
      <c r="AY161" s="369"/>
      <c r="AZ161" s="369"/>
      <c r="BA161"/>
      <c r="BB161"/>
      <c r="BC161" s="185" t="s">
        <v>259</v>
      </c>
      <c r="BD161"/>
      <c r="BE161"/>
      <c r="BF161"/>
      <c r="BG161"/>
      <c r="BH161"/>
      <c r="BI161"/>
      <c r="BJ161"/>
      <c r="BK161"/>
      <c r="BL161"/>
      <c r="BM161"/>
      <c r="BN161"/>
      <c r="BO161"/>
      <c r="BP161"/>
      <c r="BQ161"/>
      <c r="BR161"/>
      <c r="BS161"/>
      <c r="BT161"/>
      <c r="BU161"/>
      <c r="BV161"/>
      <c r="BW161"/>
      <c r="BX161"/>
      <c r="BY161"/>
      <c r="BZ161"/>
    </row>
    <row r="162" spans="51:78" ht="12.75" customHeight="1" outlineLevel="3">
      <c r="AY162" s="369"/>
      <c r="AZ162" s="369"/>
      <c r="BA162"/>
      <c r="BB162"/>
      <c r="BC162" s="185" t="s">
        <v>205</v>
      </c>
      <c r="BD162"/>
      <c r="BE162"/>
      <c r="BF162"/>
      <c r="BG162"/>
      <c r="BH162"/>
      <c r="BI162"/>
      <c r="BJ162"/>
      <c r="BK162"/>
      <c r="BL162"/>
      <c r="BM162"/>
      <c r="BN162"/>
      <c r="BO162"/>
      <c r="BP162"/>
      <c r="BQ162"/>
      <c r="BR162"/>
      <c r="BS162"/>
      <c r="BT162"/>
      <c r="BU162"/>
      <c r="BV162"/>
      <c r="BW162"/>
      <c r="BX162"/>
      <c r="BY162"/>
      <c r="BZ162"/>
    </row>
    <row r="163" spans="51:78" ht="12.75" customHeight="1" outlineLevel="3">
      <c r="AY163" s="369"/>
      <c r="AZ163" s="369"/>
      <c r="BA163"/>
      <c r="BB163"/>
      <c r="BC163" s="185" t="s">
        <v>268</v>
      </c>
      <c r="BD163"/>
      <c r="BE163"/>
      <c r="BF163"/>
      <c r="BG163"/>
      <c r="BH163"/>
      <c r="BI163"/>
      <c r="BJ163"/>
      <c r="BK163"/>
      <c r="BL163"/>
      <c r="BM163"/>
      <c r="BN163"/>
      <c r="BO163"/>
      <c r="BP163"/>
      <c r="BQ163"/>
      <c r="BR163"/>
      <c r="BS163"/>
      <c r="BT163"/>
      <c r="BU163"/>
      <c r="BV163"/>
      <c r="BW163"/>
      <c r="BX163"/>
      <c r="BY163"/>
      <c r="BZ163"/>
    </row>
    <row r="164" spans="51:95" ht="12.75" customHeight="1" outlineLevel="3">
      <c r="AY164" s="369"/>
      <c r="AZ164" s="369"/>
      <c r="BA164"/>
      <c r="BB164"/>
      <c r="BC164" s="185" t="s">
        <v>261</v>
      </c>
      <c r="BD164"/>
      <c r="BE164"/>
      <c r="BF164"/>
      <c r="BG164"/>
      <c r="BH164"/>
      <c r="BI164"/>
      <c r="BJ164"/>
      <c r="BK164"/>
      <c r="BL164"/>
      <c r="BM164"/>
      <c r="BN164"/>
      <c r="BO164"/>
      <c r="BP164"/>
      <c r="BQ164"/>
      <c r="BR164"/>
      <c r="BS164"/>
      <c r="BT164"/>
      <c r="BU164"/>
      <c r="BV164"/>
      <c r="BW164"/>
      <c r="BX164"/>
      <c r="BY164"/>
      <c r="BZ164"/>
      <c r="CQ164" s="370"/>
    </row>
    <row r="165" spans="51:95" ht="12.75" customHeight="1" outlineLevel="3">
      <c r="AY165" s="369"/>
      <c r="AZ165" s="369"/>
      <c r="BA165"/>
      <c r="BB165"/>
      <c r="BC165" s="185" t="s">
        <v>263</v>
      </c>
      <c r="BD165"/>
      <c r="BE165"/>
      <c r="BF165"/>
      <c r="BG165"/>
      <c r="BH165"/>
      <c r="BI165"/>
      <c r="BJ165"/>
      <c r="BK165"/>
      <c r="BL165"/>
      <c r="BM165"/>
      <c r="BN165"/>
      <c r="BO165"/>
      <c r="BP165"/>
      <c r="BQ165"/>
      <c r="BR165"/>
      <c r="BS165"/>
      <c r="BT165"/>
      <c r="BU165"/>
      <c r="BV165"/>
      <c r="BW165"/>
      <c r="BX165"/>
      <c r="BY165"/>
      <c r="BZ165"/>
      <c r="CQ165" s="370"/>
    </row>
    <row r="166" spans="51:78" ht="12.75" customHeight="1" outlineLevel="3">
      <c r="AY166" s="369"/>
      <c r="AZ166" s="369"/>
      <c r="BA166"/>
      <c r="BB166"/>
      <c r="BC166" s="185" t="s">
        <v>179</v>
      </c>
      <c r="BD166"/>
      <c r="BE166"/>
      <c r="BF166"/>
      <c r="BG166"/>
      <c r="BH166"/>
      <c r="BI166"/>
      <c r="BJ166"/>
      <c r="BK166"/>
      <c r="BL166"/>
      <c r="BM166"/>
      <c r="BN166"/>
      <c r="BO166"/>
      <c r="BP166"/>
      <c r="BQ166"/>
      <c r="BR166"/>
      <c r="BS166"/>
      <c r="BT166"/>
      <c r="BU166"/>
      <c r="BV166"/>
      <c r="BW166"/>
      <c r="BX166"/>
      <c r="BY166"/>
      <c r="BZ166"/>
    </row>
    <row r="167" spans="51:78" ht="12.75" customHeight="1" outlineLevel="3">
      <c r="AY167" s="369"/>
      <c r="AZ167" s="369"/>
      <c r="BA167"/>
      <c r="BB167"/>
      <c r="BC167" s="185" t="s">
        <v>264</v>
      </c>
      <c r="BD167"/>
      <c r="BE167"/>
      <c r="BF167"/>
      <c r="BG167"/>
      <c r="BH167"/>
      <c r="BI167"/>
      <c r="BJ167"/>
      <c r="BK167"/>
      <c r="BL167"/>
      <c r="BM167"/>
      <c r="BN167"/>
      <c r="BO167"/>
      <c r="BP167"/>
      <c r="BQ167"/>
      <c r="BR167"/>
      <c r="BS167"/>
      <c r="BT167"/>
      <c r="BU167"/>
      <c r="BV167"/>
      <c r="BW167"/>
      <c r="BX167"/>
      <c r="BY167"/>
      <c r="BZ167"/>
    </row>
    <row r="168" spans="51:78" ht="12.75" customHeight="1" outlineLevel="3">
      <c r="AY168" s="369"/>
      <c r="AZ168" s="369"/>
      <c r="BA168"/>
      <c r="BB168"/>
      <c r="BC168" s="185" t="s">
        <v>262</v>
      </c>
      <c r="BD168"/>
      <c r="BE168"/>
      <c r="BF168"/>
      <c r="BG168"/>
      <c r="BH168"/>
      <c r="BI168"/>
      <c r="BJ168"/>
      <c r="BK168"/>
      <c r="BL168"/>
      <c r="BM168"/>
      <c r="BN168"/>
      <c r="BO168"/>
      <c r="BP168"/>
      <c r="BQ168"/>
      <c r="BR168"/>
      <c r="BS168"/>
      <c r="BT168"/>
      <c r="BU168"/>
      <c r="BV168"/>
      <c r="BW168"/>
      <c r="BX168"/>
      <c r="BY168"/>
      <c r="BZ168"/>
    </row>
    <row r="169" spans="51:78" ht="12.75" customHeight="1" outlineLevel="3">
      <c r="AY169" s="369"/>
      <c r="AZ169" s="369"/>
      <c r="BA169"/>
      <c r="BB169"/>
      <c r="BC169" s="185" t="s">
        <v>146</v>
      </c>
      <c r="BD169"/>
      <c r="BE169"/>
      <c r="BF169"/>
      <c r="BG169"/>
      <c r="BH169"/>
      <c r="BI169"/>
      <c r="BJ169"/>
      <c r="BK169"/>
      <c r="BL169"/>
      <c r="BM169"/>
      <c r="BN169"/>
      <c r="BO169"/>
      <c r="BP169"/>
      <c r="BQ169"/>
      <c r="BR169"/>
      <c r="BS169"/>
      <c r="BT169"/>
      <c r="BU169"/>
      <c r="BV169"/>
      <c r="BW169"/>
      <c r="BX169"/>
      <c r="BY169"/>
      <c r="BZ169"/>
    </row>
    <row r="170" spans="51:78" ht="12.75" customHeight="1" outlineLevel="3">
      <c r="AY170" s="369"/>
      <c r="AZ170" s="369"/>
      <c r="BA170"/>
      <c r="BB170"/>
      <c r="BC170" s="185" t="s">
        <v>160</v>
      </c>
      <c r="BD170"/>
      <c r="BE170"/>
      <c r="BF170"/>
      <c r="BG170"/>
      <c r="BH170"/>
      <c r="BI170"/>
      <c r="BJ170"/>
      <c r="BK170"/>
      <c r="BL170"/>
      <c r="BM170"/>
      <c r="BN170"/>
      <c r="BO170"/>
      <c r="BP170"/>
      <c r="BQ170"/>
      <c r="BR170"/>
      <c r="BS170"/>
      <c r="BT170"/>
      <c r="BU170"/>
      <c r="BV170"/>
      <c r="BW170"/>
      <c r="BX170"/>
      <c r="BY170"/>
      <c r="BZ170"/>
    </row>
    <row r="171" spans="51:78" ht="12.75" customHeight="1" outlineLevel="3">
      <c r="AY171" s="369"/>
      <c r="AZ171" s="369"/>
      <c r="BA171"/>
      <c r="BB171"/>
      <c r="BC171" s="185" t="s">
        <v>161</v>
      </c>
      <c r="BD171"/>
      <c r="BE171"/>
      <c r="BF171"/>
      <c r="BG171"/>
      <c r="BH171"/>
      <c r="BI171"/>
      <c r="BJ171"/>
      <c r="BK171"/>
      <c r="BL171"/>
      <c r="BM171"/>
      <c r="BN171"/>
      <c r="BO171"/>
      <c r="BP171"/>
      <c r="BQ171"/>
      <c r="BR171"/>
      <c r="BS171"/>
      <c r="BT171"/>
      <c r="BU171"/>
      <c r="BV171"/>
      <c r="BW171"/>
      <c r="BX171"/>
      <c r="BY171"/>
      <c r="BZ171"/>
    </row>
    <row r="172" spans="53:78" ht="12.75" outlineLevel="3">
      <c r="BA172"/>
      <c r="BB172"/>
      <c r="BC172" s="185" t="s">
        <v>137</v>
      </c>
      <c r="BD172"/>
      <c r="BE172"/>
      <c r="BF172"/>
      <c r="BG172"/>
      <c r="BH172"/>
      <c r="BI172"/>
      <c r="BJ172"/>
      <c r="BK172"/>
      <c r="BL172"/>
      <c r="BM172"/>
      <c r="BN172"/>
      <c r="BO172"/>
      <c r="BP172"/>
      <c r="BQ172"/>
      <c r="BR172"/>
      <c r="BS172"/>
      <c r="BT172"/>
      <c r="BU172"/>
      <c r="BV172"/>
      <c r="BW172"/>
      <c r="BX172"/>
      <c r="BY172"/>
      <c r="BZ172"/>
    </row>
    <row r="173" spans="1:92" s="301" customFormat="1" ht="12.75" outlineLevel="3">
      <c r="A173" s="247"/>
      <c r="B173" s="248"/>
      <c r="C173" s="249"/>
      <c r="D173" s="249"/>
      <c r="E173" s="247"/>
      <c r="F173" s="433"/>
      <c r="G173" s="250"/>
      <c r="H173" s="251"/>
      <c r="I173" s="247"/>
      <c r="J173" s="247"/>
      <c r="K173" s="247"/>
      <c r="L173" s="247"/>
      <c r="M173" s="247"/>
      <c r="N173" s="247"/>
      <c r="O173" s="247"/>
      <c r="P173" s="247"/>
      <c r="Q173" s="247"/>
      <c r="R173" s="247"/>
      <c r="S173" s="247"/>
      <c r="T173" s="251"/>
      <c r="U173" s="251"/>
      <c r="V173" s="251"/>
      <c r="W173" s="251"/>
      <c r="X173" s="251"/>
      <c r="Y173" s="251"/>
      <c r="Z173" s="251"/>
      <c r="AA173" s="251"/>
      <c r="AB173" s="247"/>
      <c r="AC173" s="247"/>
      <c r="AD173" s="247"/>
      <c r="AE173" s="247"/>
      <c r="AF173" s="247"/>
      <c r="AG173" s="247"/>
      <c r="AH173" s="247"/>
      <c r="AI173" s="247"/>
      <c r="AJ173" s="247"/>
      <c r="AK173" s="247"/>
      <c r="AL173" s="247"/>
      <c r="AM173" s="247"/>
      <c r="AN173" s="247"/>
      <c r="AO173" s="248"/>
      <c r="AP173" s="248"/>
      <c r="AQ173" s="248"/>
      <c r="AR173" s="247"/>
      <c r="AS173" s="247"/>
      <c r="AT173" s="247"/>
      <c r="AU173" s="247"/>
      <c r="AV173" s="299"/>
      <c r="AW173" s="303"/>
      <c r="BA173"/>
      <c r="BB173"/>
      <c r="BC173" s="185" t="s">
        <v>111</v>
      </c>
      <c r="BD173"/>
      <c r="BE173"/>
      <c r="BF173"/>
      <c r="BG173"/>
      <c r="BH173"/>
      <c r="BI173"/>
      <c r="BJ173"/>
      <c r="BK173"/>
      <c r="BL173"/>
      <c r="BM173"/>
      <c r="BN173"/>
      <c r="BO173"/>
      <c r="BP173"/>
      <c r="BQ173"/>
      <c r="BR173"/>
      <c r="BS173"/>
      <c r="BT173"/>
      <c r="BU173"/>
      <c r="BV173"/>
      <c r="BW173"/>
      <c r="BX173"/>
      <c r="BY173"/>
      <c r="BZ173"/>
      <c r="CN173" s="248"/>
    </row>
    <row r="174" spans="53:78" ht="12.75" outlineLevel="3">
      <c r="BA174"/>
      <c r="BB174"/>
      <c r="BC174" s="185" t="s">
        <v>167</v>
      </c>
      <c r="BD174"/>
      <c r="BE174"/>
      <c r="BF174"/>
      <c r="BG174"/>
      <c r="BH174"/>
      <c r="BI174"/>
      <c r="BJ174"/>
      <c r="BK174"/>
      <c r="BL174"/>
      <c r="BM174"/>
      <c r="BN174"/>
      <c r="BO174"/>
      <c r="BP174"/>
      <c r="BQ174"/>
      <c r="BR174"/>
      <c r="BS174"/>
      <c r="BT174"/>
      <c r="BU174"/>
      <c r="BV174"/>
      <c r="BW174"/>
      <c r="BX174"/>
      <c r="BY174"/>
      <c r="BZ174"/>
    </row>
    <row r="175" spans="53:78" ht="12.75" outlineLevel="2">
      <c r="BA175"/>
      <c r="BB175"/>
      <c r="BC175" s="185" t="s">
        <v>166</v>
      </c>
      <c r="BD175"/>
      <c r="BE175"/>
      <c r="BF175"/>
      <c r="BG175"/>
      <c r="BH175"/>
      <c r="BI175"/>
      <c r="BJ175"/>
      <c r="BK175"/>
      <c r="BL175"/>
      <c r="BM175"/>
      <c r="BN175"/>
      <c r="BO175"/>
      <c r="BP175"/>
      <c r="BQ175"/>
      <c r="BR175"/>
      <c r="BS175"/>
      <c r="BT175"/>
      <c r="BU175"/>
      <c r="BV175"/>
      <c r="BW175"/>
      <c r="BX175"/>
      <c r="BY175"/>
      <c r="BZ175"/>
    </row>
    <row r="176" spans="53:78" ht="12.75" outlineLevel="1">
      <c r="BA176"/>
      <c r="BB176"/>
      <c r="BC176" s="185" t="s">
        <v>113</v>
      </c>
      <c r="BD176"/>
      <c r="BE176"/>
      <c r="BF176"/>
      <c r="BG176"/>
      <c r="BH176"/>
      <c r="BI176"/>
      <c r="BJ176"/>
      <c r="BK176"/>
      <c r="BL176"/>
      <c r="BM176"/>
      <c r="BN176"/>
      <c r="BO176"/>
      <c r="BP176"/>
      <c r="BQ176"/>
      <c r="BR176"/>
      <c r="BS176"/>
      <c r="BT176"/>
      <c r="BU176"/>
      <c r="BV176"/>
      <c r="BW176"/>
      <c r="BX176"/>
      <c r="BY176"/>
      <c r="BZ176"/>
    </row>
    <row r="177" spans="53:78" ht="12.75">
      <c r="BA177"/>
      <c r="BB177"/>
      <c r="BC177" s="185" t="s">
        <v>152</v>
      </c>
      <c r="BD177"/>
      <c r="BE177"/>
      <c r="BF177"/>
      <c r="BG177"/>
      <c r="BH177"/>
      <c r="BI177"/>
      <c r="BJ177"/>
      <c r="BK177"/>
      <c r="BL177"/>
      <c r="BM177"/>
      <c r="BN177"/>
      <c r="BO177"/>
      <c r="BP177"/>
      <c r="BQ177"/>
      <c r="BR177"/>
      <c r="BS177"/>
      <c r="BT177"/>
      <c r="BU177"/>
      <c r="BV177"/>
      <c r="BW177"/>
      <c r="BX177"/>
      <c r="BY177"/>
      <c r="BZ177"/>
    </row>
    <row r="178" spans="53:78" ht="12.75">
      <c r="BA178"/>
      <c r="BB178"/>
      <c r="BC178" s="185" t="s">
        <v>119</v>
      </c>
      <c r="BD178"/>
      <c r="BE178"/>
      <c r="BF178"/>
      <c r="BG178"/>
      <c r="BH178"/>
      <c r="BI178"/>
      <c r="BJ178"/>
      <c r="BK178"/>
      <c r="BL178"/>
      <c r="BM178"/>
      <c r="BN178"/>
      <c r="BO178"/>
      <c r="BP178"/>
      <c r="BQ178"/>
      <c r="BR178"/>
      <c r="BS178"/>
      <c r="BT178"/>
      <c r="BU178"/>
      <c r="BV178"/>
      <c r="BW178"/>
      <c r="BX178"/>
      <c r="BY178"/>
      <c r="BZ178"/>
    </row>
    <row r="179" spans="1:92" s="301" customFormat="1" ht="12.75">
      <c r="A179" s="247"/>
      <c r="B179" s="248"/>
      <c r="C179" s="249"/>
      <c r="D179" s="249"/>
      <c r="E179" s="247"/>
      <c r="F179" s="433"/>
      <c r="G179" s="250"/>
      <c r="H179" s="251"/>
      <c r="I179" s="247"/>
      <c r="J179" s="247"/>
      <c r="K179" s="247"/>
      <c r="L179" s="247"/>
      <c r="M179" s="247"/>
      <c r="N179" s="247"/>
      <c r="O179" s="247"/>
      <c r="P179" s="247"/>
      <c r="Q179" s="247"/>
      <c r="R179" s="247"/>
      <c r="S179" s="247"/>
      <c r="T179" s="251"/>
      <c r="U179" s="251"/>
      <c r="V179" s="251"/>
      <c r="W179" s="251"/>
      <c r="X179" s="251"/>
      <c r="Y179" s="251"/>
      <c r="Z179" s="251"/>
      <c r="AA179" s="251"/>
      <c r="AB179" s="247"/>
      <c r="AC179" s="247"/>
      <c r="AD179" s="247"/>
      <c r="AE179" s="247"/>
      <c r="AF179" s="247"/>
      <c r="AG179" s="247"/>
      <c r="AH179" s="247"/>
      <c r="AI179" s="247"/>
      <c r="AJ179" s="247"/>
      <c r="AK179" s="247"/>
      <c r="AL179" s="247"/>
      <c r="AM179" s="247"/>
      <c r="AN179" s="247"/>
      <c r="AO179" s="248"/>
      <c r="AP179" s="248"/>
      <c r="AQ179" s="248"/>
      <c r="AR179" s="247"/>
      <c r="AS179" s="247"/>
      <c r="AT179" s="247"/>
      <c r="AU179" s="247"/>
      <c r="AV179" s="299"/>
      <c r="AW179" s="303"/>
      <c r="BA179"/>
      <c r="BB179"/>
      <c r="BC179" s="185" t="s">
        <v>147</v>
      </c>
      <c r="BD179"/>
      <c r="BE179"/>
      <c r="BF179"/>
      <c r="BG179"/>
      <c r="BH179"/>
      <c r="BI179"/>
      <c r="BJ179"/>
      <c r="BK179"/>
      <c r="BL179"/>
      <c r="BM179"/>
      <c r="BN179"/>
      <c r="BO179"/>
      <c r="BP179"/>
      <c r="BQ179"/>
      <c r="BR179"/>
      <c r="BS179"/>
      <c r="BT179"/>
      <c r="BU179"/>
      <c r="BV179"/>
      <c r="BW179"/>
      <c r="BX179"/>
      <c r="BY179"/>
      <c r="BZ179"/>
      <c r="CN179" s="248"/>
    </row>
    <row r="180" spans="53:78" ht="12.75">
      <c r="BA180"/>
      <c r="BB180"/>
      <c r="BC180" s="185" t="s">
        <v>110</v>
      </c>
      <c r="BD180"/>
      <c r="BE180"/>
      <c r="BF180"/>
      <c r="BG180"/>
      <c r="BH180"/>
      <c r="BI180"/>
      <c r="BJ180"/>
      <c r="BK180"/>
      <c r="BL180"/>
      <c r="BM180"/>
      <c r="BN180"/>
      <c r="BO180"/>
      <c r="BP180"/>
      <c r="BQ180"/>
      <c r="BR180"/>
      <c r="BS180"/>
      <c r="BT180"/>
      <c r="BU180"/>
      <c r="BV180"/>
      <c r="BW180"/>
      <c r="BX180"/>
      <c r="BY180"/>
      <c r="BZ180"/>
    </row>
    <row r="181" spans="53:78" ht="12.75">
      <c r="BA181"/>
      <c r="BB181"/>
      <c r="BC181" s="185" t="s">
        <v>121</v>
      </c>
      <c r="BD181"/>
      <c r="BE181"/>
      <c r="BF181"/>
      <c r="BG181"/>
      <c r="BH181"/>
      <c r="BI181"/>
      <c r="BJ181"/>
      <c r="BK181"/>
      <c r="BL181"/>
      <c r="BM181"/>
      <c r="BN181"/>
      <c r="BO181"/>
      <c r="BP181"/>
      <c r="BQ181"/>
      <c r="BR181"/>
      <c r="BS181"/>
      <c r="BT181"/>
      <c r="BU181"/>
      <c r="BV181"/>
      <c r="BW181"/>
      <c r="BX181"/>
      <c r="BY181"/>
      <c r="BZ181"/>
    </row>
  </sheetData>
  <sheetProtection sheet="1" selectLockedCells="1"/>
  <mergeCells count="2065">
    <mergeCell ref="D27:F27"/>
    <mergeCell ref="AU26:AU30"/>
    <mergeCell ref="AT26:AT30"/>
    <mergeCell ref="AR26:AR30"/>
    <mergeCell ref="AP26:AP30"/>
    <mergeCell ref="AD29:AG29"/>
    <mergeCell ref="AH29:AK29"/>
    <mergeCell ref="AL29:AN29"/>
    <mergeCell ref="G12:H12"/>
    <mergeCell ref="E32:E33"/>
    <mergeCell ref="F32:F33"/>
    <mergeCell ref="E34:E35"/>
    <mergeCell ref="F34:F35"/>
    <mergeCell ref="H28:AC28"/>
    <mergeCell ref="T32:T33"/>
    <mergeCell ref="X32:X33"/>
    <mergeCell ref="Y32:Y33"/>
    <mergeCell ref="H34:H35"/>
    <mergeCell ref="E46:E47"/>
    <mergeCell ref="F46:F47"/>
    <mergeCell ref="E40:E41"/>
    <mergeCell ref="F40:F41"/>
    <mergeCell ref="E42:E43"/>
    <mergeCell ref="F42:F43"/>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AW32:AW33"/>
    <mergeCell ref="AP32:AP33"/>
    <mergeCell ref="AR32:AR33"/>
    <mergeCell ref="U32:U33"/>
    <mergeCell ref="V32:V33"/>
    <mergeCell ref="AF32:AF33"/>
    <mergeCell ref="W32:W33"/>
    <mergeCell ref="AE32:AE33"/>
    <mergeCell ref="Z32:Z33"/>
    <mergeCell ref="AM32:AM33"/>
    <mergeCell ref="A32:A33"/>
    <mergeCell ref="AT32:AT33"/>
    <mergeCell ref="AU32:AU33"/>
    <mergeCell ref="D32:D33"/>
    <mergeCell ref="AA32:AA33"/>
    <mergeCell ref="O32:O33"/>
    <mergeCell ref="P32:P33"/>
    <mergeCell ref="AB32:AB33"/>
    <mergeCell ref="Q32:Q33"/>
    <mergeCell ref="R32:R33"/>
    <mergeCell ref="AN32:AN33"/>
    <mergeCell ref="AG32:AG33"/>
    <mergeCell ref="AI32:AI33"/>
    <mergeCell ref="AJ32:AJ33"/>
    <mergeCell ref="AK32:AK33"/>
    <mergeCell ref="C44:C45"/>
    <mergeCell ref="K32:K33"/>
    <mergeCell ref="L32:L33"/>
    <mergeCell ref="M32:M33"/>
    <mergeCell ref="E44:E45"/>
    <mergeCell ref="F44:F45"/>
    <mergeCell ref="E36:E37"/>
    <mergeCell ref="F36:F37"/>
    <mergeCell ref="E38:E39"/>
    <mergeCell ref="F38:F39"/>
    <mergeCell ref="B32:B33"/>
    <mergeCell ref="C32:C33"/>
    <mergeCell ref="N32:N33"/>
    <mergeCell ref="S32:S33"/>
    <mergeCell ref="A44:A45"/>
    <mergeCell ref="B44:B45"/>
    <mergeCell ref="AW26:AW30"/>
    <mergeCell ref="C29:C30"/>
    <mergeCell ref="AC32:AC33"/>
    <mergeCell ref="H32:H33"/>
    <mergeCell ref="I32:I33"/>
    <mergeCell ref="J32:J33"/>
    <mergeCell ref="B29:B30"/>
    <mergeCell ref="D29:D30"/>
    <mergeCell ref="A36:A37"/>
    <mergeCell ref="B36:B37"/>
    <mergeCell ref="C36:C37"/>
    <mergeCell ref="D36:D37"/>
    <mergeCell ref="A34:A35"/>
    <mergeCell ref="B34:B35"/>
    <mergeCell ref="C34:C35"/>
    <mergeCell ref="D34:D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E34:AE35"/>
    <mergeCell ref="AF34:AF35"/>
    <mergeCell ref="AG34:AG35"/>
    <mergeCell ref="AI34:AI35"/>
    <mergeCell ref="AJ34:AJ35"/>
    <mergeCell ref="AK34:AK35"/>
    <mergeCell ref="AT34:AT35"/>
    <mergeCell ref="AU34:AU35"/>
    <mergeCell ref="AW34:AW35"/>
    <mergeCell ref="AM34:AM35"/>
    <mergeCell ref="AN34:AN35"/>
    <mergeCell ref="AP34:AP35"/>
    <mergeCell ref="AR34:AR35"/>
    <mergeCell ref="J80:J81"/>
    <mergeCell ref="H44:H45"/>
    <mergeCell ref="I44:I45"/>
    <mergeCell ref="F94:F95"/>
    <mergeCell ref="F90:F91"/>
    <mergeCell ref="F92:F93"/>
    <mergeCell ref="J44:J45"/>
    <mergeCell ref="H46:H47"/>
    <mergeCell ref="I46:I47"/>
    <mergeCell ref="J46:J47"/>
    <mergeCell ref="I36:I37"/>
    <mergeCell ref="J36:J37"/>
    <mergeCell ref="H38:H39"/>
    <mergeCell ref="I38:I39"/>
    <mergeCell ref="J38:J39"/>
    <mergeCell ref="H36:H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E36:AE37"/>
    <mergeCell ref="AF36:AF37"/>
    <mergeCell ref="AG36:AG37"/>
    <mergeCell ref="AI36:AI37"/>
    <mergeCell ref="AJ36:AJ37"/>
    <mergeCell ref="AK36:AK37"/>
    <mergeCell ref="AM36:AM37"/>
    <mergeCell ref="AN36:AN37"/>
    <mergeCell ref="AP36:AP37"/>
    <mergeCell ref="AR36:AR37"/>
    <mergeCell ref="AT36:AT37"/>
    <mergeCell ref="AU36:AU37"/>
    <mergeCell ref="AW36:AW37"/>
    <mergeCell ref="A38:A39"/>
    <mergeCell ref="B38:B39"/>
    <mergeCell ref="C38:C39"/>
    <mergeCell ref="D38:D39"/>
    <mergeCell ref="M38:M39"/>
    <mergeCell ref="L82:L83"/>
    <mergeCell ref="L84:L85"/>
    <mergeCell ref="L86:L87"/>
    <mergeCell ref="M52:M53"/>
    <mergeCell ref="M60:M61"/>
    <mergeCell ref="M72:M73"/>
    <mergeCell ref="M76:M77"/>
    <mergeCell ref="M46:M47"/>
    <mergeCell ref="L46:L47"/>
    <mergeCell ref="L88:L89"/>
    <mergeCell ref="K38:K39"/>
    <mergeCell ref="L38:L39"/>
    <mergeCell ref="K80:K81"/>
    <mergeCell ref="L80:L81"/>
    <mergeCell ref="L42:L43"/>
    <mergeCell ref="L78:L79"/>
    <mergeCell ref="L70:L71"/>
    <mergeCell ref="L66:L67"/>
    <mergeCell ref="L68:L6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E38:AE39"/>
    <mergeCell ref="AF38:AF39"/>
    <mergeCell ref="AG38:AG39"/>
    <mergeCell ref="AI38:AI39"/>
    <mergeCell ref="AJ38:AJ39"/>
    <mergeCell ref="AK38:AK39"/>
    <mergeCell ref="AM38:AM39"/>
    <mergeCell ref="AN38:AN39"/>
    <mergeCell ref="AP38:AP39"/>
    <mergeCell ref="AR38:AR39"/>
    <mergeCell ref="AT38:AT39"/>
    <mergeCell ref="AU38:AU39"/>
    <mergeCell ref="AW38:AW39"/>
    <mergeCell ref="A40:A41"/>
    <mergeCell ref="B40:B41"/>
    <mergeCell ref="C40:C41"/>
    <mergeCell ref="H40:H41"/>
    <mergeCell ref="I40:I41"/>
    <mergeCell ref="J40:J41"/>
    <mergeCell ref="K40:K41"/>
    <mergeCell ref="L40:L41"/>
    <mergeCell ref="M40:M41"/>
    <mergeCell ref="D40:D41"/>
    <mergeCell ref="F100:F101"/>
    <mergeCell ref="E102:E103"/>
    <mergeCell ref="F102:F103"/>
    <mergeCell ref="E98:E99"/>
    <mergeCell ref="F98:F99"/>
    <mergeCell ref="E94:E95"/>
    <mergeCell ref="E84:E85"/>
    <mergeCell ref="F84:F85"/>
    <mergeCell ref="E86:E87"/>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U40:AU41"/>
    <mergeCell ref="AJ40:AJ41"/>
    <mergeCell ref="AK40:AK41"/>
    <mergeCell ref="AM40:AM41"/>
    <mergeCell ref="AN40:AN41"/>
    <mergeCell ref="AB40:AB41"/>
    <mergeCell ref="AC40:AC41"/>
    <mergeCell ref="AP40:AP41"/>
    <mergeCell ref="AR40:AR41"/>
    <mergeCell ref="AT40:AT41"/>
    <mergeCell ref="AE40:AE41"/>
    <mergeCell ref="AF40:AF41"/>
    <mergeCell ref="AG40:AG41"/>
    <mergeCell ref="AI40:AI41"/>
    <mergeCell ref="AW40:AW41"/>
    <mergeCell ref="A42:A43"/>
    <mergeCell ref="B42:B43"/>
    <mergeCell ref="C42:C43"/>
    <mergeCell ref="D42:D43"/>
    <mergeCell ref="H42:H43"/>
    <mergeCell ref="I42:I43"/>
    <mergeCell ref="J42:J43"/>
    <mergeCell ref="M42:M43"/>
    <mergeCell ref="K42:K43"/>
    <mergeCell ref="K44:K45"/>
    <mergeCell ref="L44:L45"/>
    <mergeCell ref="O42:O43"/>
    <mergeCell ref="N42:N43"/>
    <mergeCell ref="P42:P43"/>
    <mergeCell ref="Q42:Q43"/>
    <mergeCell ref="R42:R43"/>
    <mergeCell ref="S42:S43"/>
    <mergeCell ref="T42:T43"/>
    <mergeCell ref="U42:U43"/>
    <mergeCell ref="V42:V43"/>
    <mergeCell ref="W42:W43"/>
    <mergeCell ref="X42:X43"/>
    <mergeCell ref="Y42:Y43"/>
    <mergeCell ref="Z42:Z43"/>
    <mergeCell ref="AA42:AA43"/>
    <mergeCell ref="AB42:AB43"/>
    <mergeCell ref="AC42:AC43"/>
    <mergeCell ref="AE42:AE43"/>
    <mergeCell ref="AF42:AF43"/>
    <mergeCell ref="AG42:AG43"/>
    <mergeCell ref="AI42:AI43"/>
    <mergeCell ref="AJ42:AJ43"/>
    <mergeCell ref="AK42:AK43"/>
    <mergeCell ref="AM42:AM43"/>
    <mergeCell ref="AN42:AN43"/>
    <mergeCell ref="AP42:AP43"/>
    <mergeCell ref="AR42:AR43"/>
    <mergeCell ref="AT42:AT43"/>
    <mergeCell ref="AU42:AU43"/>
    <mergeCell ref="AW42:AW43"/>
    <mergeCell ref="D44:D45"/>
    <mergeCell ref="M44:M45"/>
    <mergeCell ref="N44:N45"/>
    <mergeCell ref="O44:O45"/>
    <mergeCell ref="P44:P45"/>
    <mergeCell ref="Q44:Q45"/>
    <mergeCell ref="R44:R45"/>
    <mergeCell ref="F106:F107"/>
    <mergeCell ref="E108:E109"/>
    <mergeCell ref="F108:F109"/>
    <mergeCell ref="E104:E105"/>
    <mergeCell ref="F104:F105"/>
    <mergeCell ref="E100:E101"/>
    <mergeCell ref="F86:F87"/>
    <mergeCell ref="E80:E81"/>
    <mergeCell ref="F80:F81"/>
    <mergeCell ref="E88:E89"/>
    <mergeCell ref="F88:F89"/>
    <mergeCell ref="E96:E97"/>
    <mergeCell ref="F96:F97"/>
    <mergeCell ref="E92:E93"/>
    <mergeCell ref="E90:E91"/>
    <mergeCell ref="S44:S45"/>
    <mergeCell ref="T44:T45"/>
    <mergeCell ref="U44:U45"/>
    <mergeCell ref="V44:V45"/>
    <mergeCell ref="W44:W45"/>
    <mergeCell ref="X44:X45"/>
    <mergeCell ref="Y44:Y45"/>
    <mergeCell ref="Z44:Z45"/>
    <mergeCell ref="AA44:AA45"/>
    <mergeCell ref="AB44:AB45"/>
    <mergeCell ref="AK44:AK45"/>
    <mergeCell ref="AM44:AM45"/>
    <mergeCell ref="AC44:AC45"/>
    <mergeCell ref="AE44:AE45"/>
    <mergeCell ref="AF44:AF45"/>
    <mergeCell ref="AG44:AG45"/>
    <mergeCell ref="A46:A47"/>
    <mergeCell ref="B46:B47"/>
    <mergeCell ref="C46:C47"/>
    <mergeCell ref="D46:D47"/>
    <mergeCell ref="I80:I81"/>
    <mergeCell ref="AU44:AU45"/>
    <mergeCell ref="AW44:AW45"/>
    <mergeCell ref="AN44:AN45"/>
    <mergeCell ref="AP44:AP45"/>
    <mergeCell ref="AR44:AR45"/>
    <mergeCell ref="AT44:AT45"/>
    <mergeCell ref="AI44:AI45"/>
    <mergeCell ref="AJ44:AJ45"/>
    <mergeCell ref="K46:K47"/>
    <mergeCell ref="I76:I77"/>
    <mergeCell ref="J76:J77"/>
    <mergeCell ref="K76:K77"/>
    <mergeCell ref="L76:L7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C46:AC47"/>
    <mergeCell ref="AE46:AE47"/>
    <mergeCell ref="AF46:AF47"/>
    <mergeCell ref="AG46:AG47"/>
    <mergeCell ref="AI46:AI47"/>
    <mergeCell ref="AJ46:AJ47"/>
    <mergeCell ref="AK46:AK47"/>
    <mergeCell ref="AM46:AM47"/>
    <mergeCell ref="AN46:AN47"/>
    <mergeCell ref="AP46:AP47"/>
    <mergeCell ref="AR46:AR47"/>
    <mergeCell ref="AT46:AT47"/>
    <mergeCell ref="AU46:AU47"/>
    <mergeCell ref="AW46:AW47"/>
    <mergeCell ref="A48:A49"/>
    <mergeCell ref="B48:B49"/>
    <mergeCell ref="C48:C49"/>
    <mergeCell ref="H48:H49"/>
    <mergeCell ref="I48:I49"/>
    <mergeCell ref="J48:J49"/>
    <mergeCell ref="K48:K49"/>
    <mergeCell ref="L48:L49"/>
    <mergeCell ref="M48:M49"/>
    <mergeCell ref="E112:E113"/>
    <mergeCell ref="D48:D49"/>
    <mergeCell ref="F112:F113"/>
    <mergeCell ref="E114:E115"/>
    <mergeCell ref="F114:F115"/>
    <mergeCell ref="E110:E111"/>
    <mergeCell ref="F110:F111"/>
    <mergeCell ref="E106:E107"/>
    <mergeCell ref="E82:E83"/>
    <mergeCell ref="F82:F83"/>
    <mergeCell ref="N48:N49"/>
    <mergeCell ref="O48:O49"/>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E48:AE49"/>
    <mergeCell ref="AF48:AF49"/>
    <mergeCell ref="AG48:AG49"/>
    <mergeCell ref="AI48:AI49"/>
    <mergeCell ref="AJ48:AJ49"/>
    <mergeCell ref="AK48:AK49"/>
    <mergeCell ref="AM48:AM49"/>
    <mergeCell ref="AN48:AN49"/>
    <mergeCell ref="AP48:AP49"/>
    <mergeCell ref="AR48:AR49"/>
    <mergeCell ref="AT48:AT49"/>
    <mergeCell ref="AU48:AU49"/>
    <mergeCell ref="AW48:AW49"/>
    <mergeCell ref="A50:A51"/>
    <mergeCell ref="B50:B51"/>
    <mergeCell ref="C50:C51"/>
    <mergeCell ref="D50:D51"/>
    <mergeCell ref="H50:H51"/>
    <mergeCell ref="I50:I51"/>
    <mergeCell ref="J50:J51"/>
    <mergeCell ref="M50:M51"/>
    <mergeCell ref="N50:N51"/>
    <mergeCell ref="E116:E117"/>
    <mergeCell ref="F116:F117"/>
    <mergeCell ref="K50:K51"/>
    <mergeCell ref="L50:L51"/>
    <mergeCell ref="I52:I53"/>
    <mergeCell ref="J52:J53"/>
    <mergeCell ref="K52:K53"/>
    <mergeCell ref="L52:L53"/>
    <mergeCell ref="L72:L73"/>
    <mergeCell ref="L74:L75"/>
    <mergeCell ref="O50:O51"/>
    <mergeCell ref="P50:P51"/>
    <mergeCell ref="Q50:Q51"/>
    <mergeCell ref="R50:R51"/>
    <mergeCell ref="S50:S51"/>
    <mergeCell ref="T50:T51"/>
    <mergeCell ref="U50:U51"/>
    <mergeCell ref="V50:V51"/>
    <mergeCell ref="AC50:AC51"/>
    <mergeCell ref="AE50:AE51"/>
    <mergeCell ref="W50:W51"/>
    <mergeCell ref="X50:X51"/>
    <mergeCell ref="Y50:Y51"/>
    <mergeCell ref="Z50:Z51"/>
    <mergeCell ref="AU50:AU51"/>
    <mergeCell ref="AW50:AW51"/>
    <mergeCell ref="AK50:AK51"/>
    <mergeCell ref="AM50:AM51"/>
    <mergeCell ref="AN50:AN51"/>
    <mergeCell ref="AP50:AP51"/>
    <mergeCell ref="C72:C73"/>
    <mergeCell ref="C76:C77"/>
    <mergeCell ref="AR50:AR51"/>
    <mergeCell ref="AT50:AT51"/>
    <mergeCell ref="AF50:AF51"/>
    <mergeCell ref="AG50:AG51"/>
    <mergeCell ref="AI50:AI51"/>
    <mergeCell ref="AJ50:AJ51"/>
    <mergeCell ref="AA50:AA51"/>
    <mergeCell ref="AB50:AB51"/>
    <mergeCell ref="H112:H113"/>
    <mergeCell ref="H118:H119"/>
    <mergeCell ref="A52:A53"/>
    <mergeCell ref="B52:B53"/>
    <mergeCell ref="C52:C53"/>
    <mergeCell ref="E118:E119"/>
    <mergeCell ref="D52:D53"/>
    <mergeCell ref="A60:A61"/>
    <mergeCell ref="B60:B61"/>
    <mergeCell ref="C60:C61"/>
    <mergeCell ref="H52:H53"/>
    <mergeCell ref="H94:H95"/>
    <mergeCell ref="H100:H101"/>
    <mergeCell ref="H106:H107"/>
    <mergeCell ref="H98:H99"/>
    <mergeCell ref="N52:N53"/>
    <mergeCell ref="O52:O53"/>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E52:AE53"/>
    <mergeCell ref="AF52:AF53"/>
    <mergeCell ref="AG52:AG53"/>
    <mergeCell ref="AI52:AI53"/>
    <mergeCell ref="AJ52:AJ53"/>
    <mergeCell ref="AK52:AK53"/>
    <mergeCell ref="AM52:AM53"/>
    <mergeCell ref="AN52:AN53"/>
    <mergeCell ref="AP52:AP53"/>
    <mergeCell ref="AR52:AR53"/>
    <mergeCell ref="AT52:AT53"/>
    <mergeCell ref="AU52:AU53"/>
    <mergeCell ref="AW52:AW53"/>
    <mergeCell ref="A54:A55"/>
    <mergeCell ref="B54:B55"/>
    <mergeCell ref="C54:C55"/>
    <mergeCell ref="D54:D55"/>
    <mergeCell ref="H54:H55"/>
    <mergeCell ref="I54:I55"/>
    <mergeCell ref="J54:J55"/>
    <mergeCell ref="M54:M55"/>
    <mergeCell ref="L54:L55"/>
    <mergeCell ref="I72:I73"/>
    <mergeCell ref="J72:J73"/>
    <mergeCell ref="K72:K73"/>
    <mergeCell ref="K54:K55"/>
    <mergeCell ref="N54:N55"/>
    <mergeCell ref="O54:O55"/>
    <mergeCell ref="P54:P55"/>
    <mergeCell ref="Q54:Q55"/>
    <mergeCell ref="R54:R55"/>
    <mergeCell ref="S54:S55"/>
    <mergeCell ref="T54:T55"/>
    <mergeCell ref="U54:U55"/>
    <mergeCell ref="V54:V55"/>
    <mergeCell ref="W54:W55"/>
    <mergeCell ref="X54:X55"/>
    <mergeCell ref="Y54:Y55"/>
    <mergeCell ref="Z54:Z55"/>
    <mergeCell ref="AA54:AA55"/>
    <mergeCell ref="AB54:AB55"/>
    <mergeCell ref="AC54:AC55"/>
    <mergeCell ref="AE54:AE55"/>
    <mergeCell ref="AF54:AF55"/>
    <mergeCell ref="AG54:AG55"/>
    <mergeCell ref="AI54:AI55"/>
    <mergeCell ref="AJ54:AJ55"/>
    <mergeCell ref="AK54:AK55"/>
    <mergeCell ref="AM54:AM55"/>
    <mergeCell ref="AN54:AN55"/>
    <mergeCell ref="AP54:AP55"/>
    <mergeCell ref="AR54:AR55"/>
    <mergeCell ref="AT54:AT55"/>
    <mergeCell ref="AU54:AU55"/>
    <mergeCell ref="AW54:AW55"/>
    <mergeCell ref="A56:A57"/>
    <mergeCell ref="B56:B57"/>
    <mergeCell ref="C56:C57"/>
    <mergeCell ref="H56:H57"/>
    <mergeCell ref="I56:I57"/>
    <mergeCell ref="J56:J57"/>
    <mergeCell ref="K56:K57"/>
    <mergeCell ref="L56:L57"/>
    <mergeCell ref="M56:M57"/>
    <mergeCell ref="E124:E125"/>
    <mergeCell ref="D56:D57"/>
    <mergeCell ref="F124:F125"/>
    <mergeCell ref="E126:E127"/>
    <mergeCell ref="F126:F127"/>
    <mergeCell ref="E122:E123"/>
    <mergeCell ref="F122:F123"/>
    <mergeCell ref="F118:F119"/>
    <mergeCell ref="E120:E121"/>
    <mergeCell ref="F120:F121"/>
    <mergeCell ref="N56:N57"/>
    <mergeCell ref="O56:O57"/>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E56:AE57"/>
    <mergeCell ref="AF56:AF57"/>
    <mergeCell ref="AG56:AG57"/>
    <mergeCell ref="AI56:AI57"/>
    <mergeCell ref="AJ56:AJ57"/>
    <mergeCell ref="AK56:AK57"/>
    <mergeCell ref="AM56:AM57"/>
    <mergeCell ref="AN56:AN57"/>
    <mergeCell ref="AP56:AP57"/>
    <mergeCell ref="AR56:AR57"/>
    <mergeCell ref="AT56:AT57"/>
    <mergeCell ref="AU56:AU57"/>
    <mergeCell ref="AW56:AW57"/>
    <mergeCell ref="A58:A59"/>
    <mergeCell ref="B58:B59"/>
    <mergeCell ref="C58:C59"/>
    <mergeCell ref="D58:D59"/>
    <mergeCell ref="H58:H59"/>
    <mergeCell ref="I58:I59"/>
    <mergeCell ref="J58:J59"/>
    <mergeCell ref="M58:M59"/>
    <mergeCell ref="N58:N59"/>
    <mergeCell ref="E128:E129"/>
    <mergeCell ref="F128:F129"/>
    <mergeCell ref="K58:K59"/>
    <mergeCell ref="L58:L59"/>
    <mergeCell ref="I60:I61"/>
    <mergeCell ref="J60:J61"/>
    <mergeCell ref="K60:K61"/>
    <mergeCell ref="L60:L61"/>
    <mergeCell ref="L62:L63"/>
    <mergeCell ref="L64:L65"/>
    <mergeCell ref="O58:O59"/>
    <mergeCell ref="P58:P59"/>
    <mergeCell ref="Q58:Q59"/>
    <mergeCell ref="R58:R59"/>
    <mergeCell ref="S58:S59"/>
    <mergeCell ref="T58:T59"/>
    <mergeCell ref="U58:U59"/>
    <mergeCell ref="V58:V59"/>
    <mergeCell ref="W58:W59"/>
    <mergeCell ref="X58:X59"/>
    <mergeCell ref="Y58:Y59"/>
    <mergeCell ref="Z58:Z59"/>
    <mergeCell ref="AA58:AA59"/>
    <mergeCell ref="AB58:AB59"/>
    <mergeCell ref="AC58:AC59"/>
    <mergeCell ref="AE58:AE59"/>
    <mergeCell ref="AF58:AF59"/>
    <mergeCell ref="AG58:AG59"/>
    <mergeCell ref="AI58:AI59"/>
    <mergeCell ref="AJ58:AJ59"/>
    <mergeCell ref="AK58:AK59"/>
    <mergeCell ref="AM58:AM59"/>
    <mergeCell ref="AN58:AN59"/>
    <mergeCell ref="AP58:AP59"/>
    <mergeCell ref="AR58:AR59"/>
    <mergeCell ref="AT58:AT59"/>
    <mergeCell ref="AU58:AU59"/>
    <mergeCell ref="AW58:AW59"/>
    <mergeCell ref="E130:E131"/>
    <mergeCell ref="D60:D61"/>
    <mergeCell ref="F130:F131"/>
    <mergeCell ref="H60:H61"/>
    <mergeCell ref="D72:D73"/>
    <mergeCell ref="H72:H73"/>
    <mergeCell ref="D76:D77"/>
    <mergeCell ref="H76:H77"/>
    <mergeCell ref="D80:D81"/>
    <mergeCell ref="H80:H81"/>
    <mergeCell ref="N60:N61"/>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E60:AE61"/>
    <mergeCell ref="AF60:AF61"/>
    <mergeCell ref="AG60:AG61"/>
    <mergeCell ref="AI60:AI61"/>
    <mergeCell ref="AJ60:AJ61"/>
    <mergeCell ref="AK60:AK61"/>
    <mergeCell ref="AM60:AM61"/>
    <mergeCell ref="AN60:AN61"/>
    <mergeCell ref="AP60:AP61"/>
    <mergeCell ref="AR60:AR61"/>
    <mergeCell ref="AT60:AT61"/>
    <mergeCell ref="AU60:AU61"/>
    <mergeCell ref="AW60:AW61"/>
    <mergeCell ref="A62:A63"/>
    <mergeCell ref="B62:B63"/>
    <mergeCell ref="C62:C63"/>
    <mergeCell ref="D62:D63"/>
    <mergeCell ref="H62:H63"/>
    <mergeCell ref="I62:I63"/>
    <mergeCell ref="J62:J63"/>
    <mergeCell ref="K62:K63"/>
    <mergeCell ref="M62:M63"/>
    <mergeCell ref="N62:N63"/>
    <mergeCell ref="O62:O63"/>
    <mergeCell ref="P62:P63"/>
    <mergeCell ref="Q62:Q63"/>
    <mergeCell ref="R62:R63"/>
    <mergeCell ref="S62:S63"/>
    <mergeCell ref="T62:T63"/>
    <mergeCell ref="U62:U63"/>
    <mergeCell ref="V62:V63"/>
    <mergeCell ref="W62:W63"/>
    <mergeCell ref="X62:X63"/>
    <mergeCell ref="Y62:Y63"/>
    <mergeCell ref="Z62:Z63"/>
    <mergeCell ref="AA62:AA63"/>
    <mergeCell ref="AB62:AB63"/>
    <mergeCell ref="AC62:AC63"/>
    <mergeCell ref="AE62:AE63"/>
    <mergeCell ref="AF62:AF63"/>
    <mergeCell ref="AG62:AG63"/>
    <mergeCell ref="AI62:AI63"/>
    <mergeCell ref="AJ62:AJ63"/>
    <mergeCell ref="AK62:AK63"/>
    <mergeCell ref="AM62:AM63"/>
    <mergeCell ref="AN62:AN63"/>
    <mergeCell ref="AP62:AP63"/>
    <mergeCell ref="AR62:AR63"/>
    <mergeCell ref="AT62:AT63"/>
    <mergeCell ref="AU62:AU63"/>
    <mergeCell ref="AW62:AW63"/>
    <mergeCell ref="A64:A65"/>
    <mergeCell ref="B64:B65"/>
    <mergeCell ref="C64:C65"/>
    <mergeCell ref="D64:D65"/>
    <mergeCell ref="H64:H65"/>
    <mergeCell ref="I64:I65"/>
    <mergeCell ref="J64:J65"/>
    <mergeCell ref="K64:K65"/>
    <mergeCell ref="M64:M65"/>
    <mergeCell ref="N64:N65"/>
    <mergeCell ref="O64:O65"/>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E64:AE65"/>
    <mergeCell ref="AF64:AF65"/>
    <mergeCell ref="AG64:AG65"/>
    <mergeCell ref="AI64:AI65"/>
    <mergeCell ref="AJ64:AJ65"/>
    <mergeCell ref="AK64:AK65"/>
    <mergeCell ref="AM64:AM65"/>
    <mergeCell ref="AN64:AN65"/>
    <mergeCell ref="AP64:AP65"/>
    <mergeCell ref="AR64:AR65"/>
    <mergeCell ref="AT64:AT65"/>
    <mergeCell ref="AU64:AU65"/>
    <mergeCell ref="AW64:AW65"/>
    <mergeCell ref="A66:A67"/>
    <mergeCell ref="B66:B67"/>
    <mergeCell ref="C66:C67"/>
    <mergeCell ref="D66:D67"/>
    <mergeCell ref="H66:H67"/>
    <mergeCell ref="I66:I67"/>
    <mergeCell ref="J66:J67"/>
    <mergeCell ref="K66:K67"/>
    <mergeCell ref="M66:M67"/>
    <mergeCell ref="N66:N67"/>
    <mergeCell ref="O66:O67"/>
    <mergeCell ref="P66:P67"/>
    <mergeCell ref="Q66:Q67"/>
    <mergeCell ref="R66:R67"/>
    <mergeCell ref="S66:S67"/>
    <mergeCell ref="T66:T67"/>
    <mergeCell ref="U66:U67"/>
    <mergeCell ref="V66:V67"/>
    <mergeCell ref="W66:W67"/>
    <mergeCell ref="X66:X67"/>
    <mergeCell ref="Y66:Y67"/>
    <mergeCell ref="Z66:Z67"/>
    <mergeCell ref="AA66:AA67"/>
    <mergeCell ref="AB66:AB67"/>
    <mergeCell ref="AC66:AC67"/>
    <mergeCell ref="AE66:AE67"/>
    <mergeCell ref="AF66:AF67"/>
    <mergeCell ref="AG66:AG67"/>
    <mergeCell ref="AI66:AI67"/>
    <mergeCell ref="AJ66:AJ67"/>
    <mergeCell ref="AK66:AK67"/>
    <mergeCell ref="AM66:AM67"/>
    <mergeCell ref="AN66:AN67"/>
    <mergeCell ref="AP66:AP67"/>
    <mergeCell ref="AR66:AR67"/>
    <mergeCell ref="AT66:AT67"/>
    <mergeCell ref="AU66:AU67"/>
    <mergeCell ref="AW66:AW67"/>
    <mergeCell ref="A68:A69"/>
    <mergeCell ref="B68:B69"/>
    <mergeCell ref="C68:C69"/>
    <mergeCell ref="D68:D69"/>
    <mergeCell ref="H68:H69"/>
    <mergeCell ref="I68:I69"/>
    <mergeCell ref="J68:J69"/>
    <mergeCell ref="K68:K69"/>
    <mergeCell ref="M68:M69"/>
    <mergeCell ref="N68:N69"/>
    <mergeCell ref="O68:O69"/>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E68:AE69"/>
    <mergeCell ref="AF68:AF69"/>
    <mergeCell ref="AG68:AG69"/>
    <mergeCell ref="AI68:AI69"/>
    <mergeCell ref="AJ68:AJ69"/>
    <mergeCell ref="AK68:AK69"/>
    <mergeCell ref="AM68:AM69"/>
    <mergeCell ref="AN68:AN69"/>
    <mergeCell ref="AP68:AP69"/>
    <mergeCell ref="AR68:AR69"/>
    <mergeCell ref="AT68:AT69"/>
    <mergeCell ref="AU68:AU69"/>
    <mergeCell ref="AW68:AW69"/>
    <mergeCell ref="A70:A71"/>
    <mergeCell ref="B70:B71"/>
    <mergeCell ref="C70:C71"/>
    <mergeCell ref="D70:D71"/>
    <mergeCell ref="H70:H71"/>
    <mergeCell ref="I70:I71"/>
    <mergeCell ref="J70:J71"/>
    <mergeCell ref="K70:K71"/>
    <mergeCell ref="M70:M71"/>
    <mergeCell ref="N70:N71"/>
    <mergeCell ref="O70:O71"/>
    <mergeCell ref="P70:P71"/>
    <mergeCell ref="Q70:Q71"/>
    <mergeCell ref="R70:R71"/>
    <mergeCell ref="S70:S71"/>
    <mergeCell ref="T70:T71"/>
    <mergeCell ref="U70:U71"/>
    <mergeCell ref="V70:V71"/>
    <mergeCell ref="AC70:AC71"/>
    <mergeCell ref="AE70:AE71"/>
    <mergeCell ref="W70:W71"/>
    <mergeCell ref="X70:X71"/>
    <mergeCell ref="Y70:Y71"/>
    <mergeCell ref="Z70:Z71"/>
    <mergeCell ref="AA70:AA71"/>
    <mergeCell ref="AB70:AB71"/>
    <mergeCell ref="AW70:AW71"/>
    <mergeCell ref="AK70:AK71"/>
    <mergeCell ref="AM70:AM71"/>
    <mergeCell ref="AN70:AN71"/>
    <mergeCell ref="AP70:AP71"/>
    <mergeCell ref="AR70:AR71"/>
    <mergeCell ref="AT70:AT71"/>
    <mergeCell ref="AU70:AU71"/>
    <mergeCell ref="AF70:AF71"/>
    <mergeCell ref="AG70:AG71"/>
    <mergeCell ref="AI70:AI71"/>
    <mergeCell ref="AJ70:AJ71"/>
    <mergeCell ref="N72:N73"/>
    <mergeCell ref="O72:O73"/>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E72:AE73"/>
    <mergeCell ref="AF72:AF73"/>
    <mergeCell ref="AG72:AG73"/>
    <mergeCell ref="AI72:AI73"/>
    <mergeCell ref="AJ72:AJ73"/>
    <mergeCell ref="AK72:AK73"/>
    <mergeCell ref="AM72:AM73"/>
    <mergeCell ref="AN72:AN73"/>
    <mergeCell ref="AP72:AP73"/>
    <mergeCell ref="AR72:AR73"/>
    <mergeCell ref="AT72:AT73"/>
    <mergeCell ref="AU72:AU73"/>
    <mergeCell ref="AW72:AW73"/>
    <mergeCell ref="A74:A75"/>
    <mergeCell ref="B74:B75"/>
    <mergeCell ref="C74:C75"/>
    <mergeCell ref="D74:D75"/>
    <mergeCell ref="H74:H75"/>
    <mergeCell ref="I74:I75"/>
    <mergeCell ref="J74:J75"/>
    <mergeCell ref="K74:K75"/>
    <mergeCell ref="M74:M75"/>
    <mergeCell ref="N74:N75"/>
    <mergeCell ref="O74:O75"/>
    <mergeCell ref="P74:P75"/>
    <mergeCell ref="Q74:Q75"/>
    <mergeCell ref="R74:R75"/>
    <mergeCell ref="S74:S75"/>
    <mergeCell ref="T74:T75"/>
    <mergeCell ref="U74:U75"/>
    <mergeCell ref="V74:V75"/>
    <mergeCell ref="AC74:AC75"/>
    <mergeCell ref="AE74:AE75"/>
    <mergeCell ref="W74:W75"/>
    <mergeCell ref="X74:X75"/>
    <mergeCell ref="Y74:Y75"/>
    <mergeCell ref="Z74:Z75"/>
    <mergeCell ref="AA74:AA75"/>
    <mergeCell ref="AB74:AB75"/>
    <mergeCell ref="AW74:AW75"/>
    <mergeCell ref="AK74:AK75"/>
    <mergeCell ref="AM74:AM75"/>
    <mergeCell ref="AN74:AN75"/>
    <mergeCell ref="AP74:AP75"/>
    <mergeCell ref="AR74:AR75"/>
    <mergeCell ref="AT74:AT75"/>
    <mergeCell ref="AU74:AU75"/>
    <mergeCell ref="AF74:AF75"/>
    <mergeCell ref="AG74:AG75"/>
    <mergeCell ref="AI74:AI75"/>
    <mergeCell ref="AJ74:AJ75"/>
    <mergeCell ref="N76:N77"/>
    <mergeCell ref="O76:O77"/>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E76:AE77"/>
    <mergeCell ref="AF76:AF77"/>
    <mergeCell ref="AG76:AG77"/>
    <mergeCell ref="AI76:AI77"/>
    <mergeCell ref="AJ76:AJ77"/>
    <mergeCell ref="AK76:AK77"/>
    <mergeCell ref="AM76:AM77"/>
    <mergeCell ref="AN76:AN77"/>
    <mergeCell ref="AP76:AP77"/>
    <mergeCell ref="AR76:AR77"/>
    <mergeCell ref="AT76:AT77"/>
    <mergeCell ref="AU76:AU77"/>
    <mergeCell ref="AW76:AW77"/>
    <mergeCell ref="A78:A79"/>
    <mergeCell ref="B78:B79"/>
    <mergeCell ref="C78:C79"/>
    <mergeCell ref="D78:D79"/>
    <mergeCell ref="H78:H79"/>
    <mergeCell ref="I78:I79"/>
    <mergeCell ref="J78:J79"/>
    <mergeCell ref="K78:K79"/>
    <mergeCell ref="M78:M79"/>
    <mergeCell ref="N78:N79"/>
    <mergeCell ref="O78:O79"/>
    <mergeCell ref="P78:P79"/>
    <mergeCell ref="Q78:Q79"/>
    <mergeCell ref="R78:R79"/>
    <mergeCell ref="S78:S79"/>
    <mergeCell ref="T78:T79"/>
    <mergeCell ref="U78:U79"/>
    <mergeCell ref="V78:V79"/>
    <mergeCell ref="W78:W79"/>
    <mergeCell ref="X78:X79"/>
    <mergeCell ref="Y78:Y79"/>
    <mergeCell ref="Z78:Z79"/>
    <mergeCell ref="AA78:AA79"/>
    <mergeCell ref="AB78:AB79"/>
    <mergeCell ref="AC78:AC79"/>
    <mergeCell ref="AE78:AE79"/>
    <mergeCell ref="AF78:AF79"/>
    <mergeCell ref="AG78:AG79"/>
    <mergeCell ref="AI78:AI79"/>
    <mergeCell ref="AJ78:AJ79"/>
    <mergeCell ref="AK78:AK79"/>
    <mergeCell ref="AM78:AM79"/>
    <mergeCell ref="AN78:AN79"/>
    <mergeCell ref="AP78:AP79"/>
    <mergeCell ref="AR78:AR79"/>
    <mergeCell ref="AT78:AT79"/>
    <mergeCell ref="AU78:AU79"/>
    <mergeCell ref="AW78:AW79"/>
    <mergeCell ref="A29:A30"/>
    <mergeCell ref="A80:A81"/>
    <mergeCell ref="B80:B81"/>
    <mergeCell ref="A76:A77"/>
    <mergeCell ref="B76:B77"/>
    <mergeCell ref="A72:A73"/>
    <mergeCell ref="B72:B73"/>
    <mergeCell ref="C80:C81"/>
    <mergeCell ref="M80:M81"/>
    <mergeCell ref="N80:N81"/>
    <mergeCell ref="O80:O81"/>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E80:AE81"/>
    <mergeCell ref="AF80:AF81"/>
    <mergeCell ref="AG80:AG81"/>
    <mergeCell ref="AI80:AI81"/>
    <mergeCell ref="AJ80:AJ81"/>
    <mergeCell ref="AK80:AK81"/>
    <mergeCell ref="AM80:AM81"/>
    <mergeCell ref="AN80:AN81"/>
    <mergeCell ref="AP80:AP81"/>
    <mergeCell ref="AR80:AR81"/>
    <mergeCell ref="AT80:AT81"/>
    <mergeCell ref="AU80:AU81"/>
    <mergeCell ref="AW80:AW81"/>
    <mergeCell ref="A82:A83"/>
    <mergeCell ref="B82:B83"/>
    <mergeCell ref="C82:C83"/>
    <mergeCell ref="D82:D83"/>
    <mergeCell ref="H82:H83"/>
    <mergeCell ref="I82:I83"/>
    <mergeCell ref="J82:J83"/>
    <mergeCell ref="K82:K83"/>
    <mergeCell ref="M82:M83"/>
    <mergeCell ref="N82:N83"/>
    <mergeCell ref="O82:O83"/>
    <mergeCell ref="P82:P83"/>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E82:AE83"/>
    <mergeCell ref="AF82:AF83"/>
    <mergeCell ref="AG82:AG83"/>
    <mergeCell ref="AI82:AI83"/>
    <mergeCell ref="AJ82:AJ83"/>
    <mergeCell ref="AK82:AK83"/>
    <mergeCell ref="AM82:AM83"/>
    <mergeCell ref="AN82:AN83"/>
    <mergeCell ref="AP82:AP83"/>
    <mergeCell ref="AR82:AR83"/>
    <mergeCell ref="AT82:AT83"/>
    <mergeCell ref="AU82:AU83"/>
    <mergeCell ref="AW82:AW83"/>
    <mergeCell ref="A84:A85"/>
    <mergeCell ref="B84:B85"/>
    <mergeCell ref="C84:C85"/>
    <mergeCell ref="D84:D85"/>
    <mergeCell ref="H84:H85"/>
    <mergeCell ref="I84:I85"/>
    <mergeCell ref="J84:J85"/>
    <mergeCell ref="K84:K85"/>
    <mergeCell ref="M84:M85"/>
    <mergeCell ref="N84:N85"/>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E84:AE85"/>
    <mergeCell ref="AF84:AF85"/>
    <mergeCell ref="AG84:AG85"/>
    <mergeCell ref="AI84:AI85"/>
    <mergeCell ref="AJ84:AJ85"/>
    <mergeCell ref="AK84:AK85"/>
    <mergeCell ref="AM84:AM85"/>
    <mergeCell ref="AN84:AN85"/>
    <mergeCell ref="AP84:AP85"/>
    <mergeCell ref="AR84:AR85"/>
    <mergeCell ref="AT84:AT85"/>
    <mergeCell ref="AU84:AU85"/>
    <mergeCell ref="AW84:AW85"/>
    <mergeCell ref="A86:A87"/>
    <mergeCell ref="B86:B87"/>
    <mergeCell ref="C86:C87"/>
    <mergeCell ref="D86:D87"/>
    <mergeCell ref="H86:H87"/>
    <mergeCell ref="I86:I87"/>
    <mergeCell ref="J86:J87"/>
    <mergeCell ref="K86:K87"/>
    <mergeCell ref="M86:M87"/>
    <mergeCell ref="N86:N87"/>
    <mergeCell ref="O86:O87"/>
    <mergeCell ref="P86:P87"/>
    <mergeCell ref="Q86:Q87"/>
    <mergeCell ref="R86:R87"/>
    <mergeCell ref="S86:S87"/>
    <mergeCell ref="T86:T87"/>
    <mergeCell ref="U86:U87"/>
    <mergeCell ref="V86:V87"/>
    <mergeCell ref="W86:W87"/>
    <mergeCell ref="X86:X87"/>
    <mergeCell ref="Y86:Y87"/>
    <mergeCell ref="Z86:Z87"/>
    <mergeCell ref="AA86:AA87"/>
    <mergeCell ref="AB86:AB87"/>
    <mergeCell ref="AC86:AC87"/>
    <mergeCell ref="AE86:AE87"/>
    <mergeCell ref="AF86:AF87"/>
    <mergeCell ref="AG86:AG87"/>
    <mergeCell ref="AI86:AI87"/>
    <mergeCell ref="AJ86:AJ87"/>
    <mergeCell ref="AK86:AK87"/>
    <mergeCell ref="AM86:AM87"/>
    <mergeCell ref="AN86:AN87"/>
    <mergeCell ref="AP86:AP87"/>
    <mergeCell ref="AR86:AR87"/>
    <mergeCell ref="AT86:AT87"/>
    <mergeCell ref="AU86:AU87"/>
    <mergeCell ref="AW86:AW87"/>
    <mergeCell ref="A88:A89"/>
    <mergeCell ref="B88:B89"/>
    <mergeCell ref="C88:C89"/>
    <mergeCell ref="D88:D89"/>
    <mergeCell ref="H88:H89"/>
    <mergeCell ref="I88:I89"/>
    <mergeCell ref="J88:J89"/>
    <mergeCell ref="K88:K89"/>
    <mergeCell ref="M88:M89"/>
    <mergeCell ref="N88:N89"/>
    <mergeCell ref="O88:O89"/>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E88:AE89"/>
    <mergeCell ref="AF88:AF89"/>
    <mergeCell ref="AG88:AG89"/>
    <mergeCell ref="AI88:AI89"/>
    <mergeCell ref="AJ88:AJ89"/>
    <mergeCell ref="AK88:AK89"/>
    <mergeCell ref="AM88:AM89"/>
    <mergeCell ref="AN88:AN89"/>
    <mergeCell ref="AP88:AP89"/>
    <mergeCell ref="AR88:AR89"/>
    <mergeCell ref="AT88:AT89"/>
    <mergeCell ref="AU88:AU89"/>
    <mergeCell ref="AW88:AW89"/>
    <mergeCell ref="A90:A91"/>
    <mergeCell ref="B90:B91"/>
    <mergeCell ref="C90:C91"/>
    <mergeCell ref="D90:D91"/>
    <mergeCell ref="H90:H91"/>
    <mergeCell ref="I90:I91"/>
    <mergeCell ref="J90:J91"/>
    <mergeCell ref="K90:K91"/>
    <mergeCell ref="L90:L91"/>
    <mergeCell ref="M90:M91"/>
    <mergeCell ref="N90:N91"/>
    <mergeCell ref="O90:O91"/>
    <mergeCell ref="P90:P91"/>
    <mergeCell ref="Q90:Q91"/>
    <mergeCell ref="R90:R91"/>
    <mergeCell ref="S90:S91"/>
    <mergeCell ref="T90:T91"/>
    <mergeCell ref="U90:U91"/>
    <mergeCell ref="V90:V91"/>
    <mergeCell ref="W90:W91"/>
    <mergeCell ref="X90:X91"/>
    <mergeCell ref="Y90:Y91"/>
    <mergeCell ref="Z90:Z91"/>
    <mergeCell ref="AA90:AA91"/>
    <mergeCell ref="AB90:AB91"/>
    <mergeCell ref="AC90:AC91"/>
    <mergeCell ref="AE90:AE91"/>
    <mergeCell ref="AF90:AF91"/>
    <mergeCell ref="AG90:AG91"/>
    <mergeCell ref="AI90:AI91"/>
    <mergeCell ref="AJ90:AJ91"/>
    <mergeCell ref="AK90:AK91"/>
    <mergeCell ref="AM90:AM91"/>
    <mergeCell ref="AN90:AN91"/>
    <mergeCell ref="AP90:AP91"/>
    <mergeCell ref="AR90:AR91"/>
    <mergeCell ref="AT90:AT91"/>
    <mergeCell ref="AU90:AU91"/>
    <mergeCell ref="AW90:AW91"/>
    <mergeCell ref="A92:A93"/>
    <mergeCell ref="B92:B93"/>
    <mergeCell ref="C92:C93"/>
    <mergeCell ref="D92:D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E92:AE93"/>
    <mergeCell ref="AF92:AF93"/>
    <mergeCell ref="AG92:AG93"/>
    <mergeCell ref="AI92:AI93"/>
    <mergeCell ref="AJ92:AJ93"/>
    <mergeCell ref="AK92:AK93"/>
    <mergeCell ref="AM92:AM93"/>
    <mergeCell ref="AN92:AN93"/>
    <mergeCell ref="AP92:AP93"/>
    <mergeCell ref="AR92:AR93"/>
    <mergeCell ref="AT92:AT93"/>
    <mergeCell ref="AU92:AU93"/>
    <mergeCell ref="AW92:AW93"/>
    <mergeCell ref="A94:A95"/>
    <mergeCell ref="B94:B95"/>
    <mergeCell ref="C94:C95"/>
    <mergeCell ref="D94:D95"/>
    <mergeCell ref="I94:I95"/>
    <mergeCell ref="J94:J95"/>
    <mergeCell ref="K94:K95"/>
    <mergeCell ref="L94:L95"/>
    <mergeCell ref="M94:M95"/>
    <mergeCell ref="N94:N95"/>
    <mergeCell ref="O94:O95"/>
    <mergeCell ref="P94:P95"/>
    <mergeCell ref="Q94:Q95"/>
    <mergeCell ref="R94:R95"/>
    <mergeCell ref="S94:S95"/>
    <mergeCell ref="T94:T95"/>
    <mergeCell ref="U94:U95"/>
    <mergeCell ref="V94:V95"/>
    <mergeCell ref="W94:W95"/>
    <mergeCell ref="X94:X95"/>
    <mergeCell ref="Y94:Y95"/>
    <mergeCell ref="Z94:Z95"/>
    <mergeCell ref="AA94:AA95"/>
    <mergeCell ref="AB94:AB95"/>
    <mergeCell ref="AC94:AC95"/>
    <mergeCell ref="AE94:AE95"/>
    <mergeCell ref="AF94:AF95"/>
    <mergeCell ref="AG94:AG95"/>
    <mergeCell ref="AI94:AI95"/>
    <mergeCell ref="AJ94:AJ95"/>
    <mergeCell ref="AK94:AK95"/>
    <mergeCell ref="AM94:AM95"/>
    <mergeCell ref="AN94:AN95"/>
    <mergeCell ref="AP94:AP95"/>
    <mergeCell ref="AR94:AR95"/>
    <mergeCell ref="AT94:AT95"/>
    <mergeCell ref="AU94:AU95"/>
    <mergeCell ref="AW94:AW95"/>
    <mergeCell ref="A96:A97"/>
    <mergeCell ref="B96:B97"/>
    <mergeCell ref="C96:C97"/>
    <mergeCell ref="D96:D97"/>
    <mergeCell ref="H96:H97"/>
    <mergeCell ref="I96:I97"/>
    <mergeCell ref="J96:J97"/>
    <mergeCell ref="K96:K97"/>
    <mergeCell ref="L96:L97"/>
    <mergeCell ref="M96:M97"/>
    <mergeCell ref="N96:N97"/>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E96:AE97"/>
    <mergeCell ref="AF96:AF97"/>
    <mergeCell ref="AG96:AG97"/>
    <mergeCell ref="AI96:AI97"/>
    <mergeCell ref="AJ96:AJ97"/>
    <mergeCell ref="AK96:AK97"/>
    <mergeCell ref="AM96:AM97"/>
    <mergeCell ref="AN96:AN97"/>
    <mergeCell ref="AP96:AP97"/>
    <mergeCell ref="AR96:AR97"/>
    <mergeCell ref="AT96:AT97"/>
    <mergeCell ref="AU96:AU97"/>
    <mergeCell ref="AW96:AW97"/>
    <mergeCell ref="A98:A99"/>
    <mergeCell ref="B98:B99"/>
    <mergeCell ref="C98:C99"/>
    <mergeCell ref="D98:D99"/>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W98:W99"/>
    <mergeCell ref="X98:X99"/>
    <mergeCell ref="Y98:Y99"/>
    <mergeCell ref="Z98:Z99"/>
    <mergeCell ref="AA98:AA99"/>
    <mergeCell ref="AB98:AB99"/>
    <mergeCell ref="AC98:AC99"/>
    <mergeCell ref="AE98:AE99"/>
    <mergeCell ref="AF98:AF99"/>
    <mergeCell ref="AG98:AG99"/>
    <mergeCell ref="AI98:AI99"/>
    <mergeCell ref="AJ98:AJ99"/>
    <mergeCell ref="AK98:AK99"/>
    <mergeCell ref="AM98:AM99"/>
    <mergeCell ref="AN98:AN99"/>
    <mergeCell ref="AP98:AP99"/>
    <mergeCell ref="AR98:AR99"/>
    <mergeCell ref="AT98:AT99"/>
    <mergeCell ref="AU98:AU99"/>
    <mergeCell ref="AW98:AW99"/>
    <mergeCell ref="A100:A101"/>
    <mergeCell ref="B100:B101"/>
    <mergeCell ref="C100:C101"/>
    <mergeCell ref="D100:D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E100:AE101"/>
    <mergeCell ref="AF100:AF101"/>
    <mergeCell ref="AG100:AG101"/>
    <mergeCell ref="AI100:AI101"/>
    <mergeCell ref="AJ100:AJ101"/>
    <mergeCell ref="AK100:AK101"/>
    <mergeCell ref="AM100:AM101"/>
    <mergeCell ref="AN100:AN101"/>
    <mergeCell ref="AP100:AP101"/>
    <mergeCell ref="AR100:AR101"/>
    <mergeCell ref="AT100:AT101"/>
    <mergeCell ref="AU100:AU101"/>
    <mergeCell ref="AW100:AW101"/>
    <mergeCell ref="A102:A103"/>
    <mergeCell ref="B102:B103"/>
    <mergeCell ref="C102:C103"/>
    <mergeCell ref="D102:D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AA102:AA103"/>
    <mergeCell ref="AB102:AB103"/>
    <mergeCell ref="AC102:AC103"/>
    <mergeCell ref="AE102:AE103"/>
    <mergeCell ref="AF102:AF103"/>
    <mergeCell ref="AG102:AG103"/>
    <mergeCell ref="AI102:AI103"/>
    <mergeCell ref="AJ102:AJ103"/>
    <mergeCell ref="AK102:AK103"/>
    <mergeCell ref="AM102:AM103"/>
    <mergeCell ref="AN102:AN103"/>
    <mergeCell ref="AP102:AP103"/>
    <mergeCell ref="AR102:AR103"/>
    <mergeCell ref="AT102:AT103"/>
    <mergeCell ref="AU102:AU103"/>
    <mergeCell ref="AW102:AW103"/>
    <mergeCell ref="A104:A105"/>
    <mergeCell ref="B104:B105"/>
    <mergeCell ref="C104:C105"/>
    <mergeCell ref="D104:D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E104:AE105"/>
    <mergeCell ref="AF104:AF105"/>
    <mergeCell ref="AG104:AG105"/>
    <mergeCell ref="AI104:AI105"/>
    <mergeCell ref="AJ104:AJ105"/>
    <mergeCell ref="AK104:AK105"/>
    <mergeCell ref="AM104:AM105"/>
    <mergeCell ref="AN104:AN105"/>
    <mergeCell ref="AP104:AP105"/>
    <mergeCell ref="AR104:AR105"/>
    <mergeCell ref="AT104:AT105"/>
    <mergeCell ref="AU104:AU105"/>
    <mergeCell ref="AW104:AW105"/>
    <mergeCell ref="A106:A107"/>
    <mergeCell ref="B106:B107"/>
    <mergeCell ref="C106:C107"/>
    <mergeCell ref="D106:D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V106:V107"/>
    <mergeCell ref="W106:W107"/>
    <mergeCell ref="X106:X107"/>
    <mergeCell ref="Y106:Y107"/>
    <mergeCell ref="Z106:Z107"/>
    <mergeCell ref="AA106:AA107"/>
    <mergeCell ref="AB106:AB107"/>
    <mergeCell ref="AC106:AC107"/>
    <mergeCell ref="AE106:AE107"/>
    <mergeCell ref="AF106:AF107"/>
    <mergeCell ref="AG106:AG107"/>
    <mergeCell ref="AI106:AI107"/>
    <mergeCell ref="AJ106:AJ107"/>
    <mergeCell ref="AK106:AK107"/>
    <mergeCell ref="AM106:AM107"/>
    <mergeCell ref="AN106:AN107"/>
    <mergeCell ref="AP106:AP107"/>
    <mergeCell ref="AR106:AR107"/>
    <mergeCell ref="AT106:AT107"/>
    <mergeCell ref="AU106:AU107"/>
    <mergeCell ref="AW106:AW107"/>
    <mergeCell ref="A108:A109"/>
    <mergeCell ref="B108:B109"/>
    <mergeCell ref="C108:C109"/>
    <mergeCell ref="D108:D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E108:AE109"/>
    <mergeCell ref="AF108:AF109"/>
    <mergeCell ref="AG108:AG109"/>
    <mergeCell ref="AI108:AI109"/>
    <mergeCell ref="AJ108:AJ109"/>
    <mergeCell ref="AK108:AK109"/>
    <mergeCell ref="AM108:AM109"/>
    <mergeCell ref="AN108:AN109"/>
    <mergeCell ref="AP108:AP109"/>
    <mergeCell ref="AR108:AR109"/>
    <mergeCell ref="AT108:AT109"/>
    <mergeCell ref="AU108:AU109"/>
    <mergeCell ref="AW108:AW109"/>
    <mergeCell ref="A110:A111"/>
    <mergeCell ref="B110:B111"/>
    <mergeCell ref="C110:C111"/>
    <mergeCell ref="D110:D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U110:U111"/>
    <mergeCell ref="V110:V111"/>
    <mergeCell ref="W110:W111"/>
    <mergeCell ref="X110:X111"/>
    <mergeCell ref="Y110:Y111"/>
    <mergeCell ref="Z110:Z111"/>
    <mergeCell ref="AA110:AA111"/>
    <mergeCell ref="AB110:AB111"/>
    <mergeCell ref="AC110:AC111"/>
    <mergeCell ref="AE110:AE111"/>
    <mergeCell ref="AF110:AF111"/>
    <mergeCell ref="AG110:AG111"/>
    <mergeCell ref="AI110:AI111"/>
    <mergeCell ref="AJ110:AJ111"/>
    <mergeCell ref="AK110:AK111"/>
    <mergeCell ref="AM110:AM111"/>
    <mergeCell ref="AN110:AN111"/>
    <mergeCell ref="AP110:AP111"/>
    <mergeCell ref="AR110:AR111"/>
    <mergeCell ref="AT110:AT111"/>
    <mergeCell ref="AU110:AU111"/>
    <mergeCell ref="AW110:AW111"/>
    <mergeCell ref="A112:A113"/>
    <mergeCell ref="B112:B113"/>
    <mergeCell ref="C112:C113"/>
    <mergeCell ref="D112:D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E112:AE113"/>
    <mergeCell ref="AF112:AF113"/>
    <mergeCell ref="AG112:AG113"/>
    <mergeCell ref="AI112:AI113"/>
    <mergeCell ref="AJ112:AJ113"/>
    <mergeCell ref="AK112:AK113"/>
    <mergeCell ref="AM112:AM113"/>
    <mergeCell ref="AN112:AN113"/>
    <mergeCell ref="AP112:AP113"/>
    <mergeCell ref="AR112:AR113"/>
    <mergeCell ref="AT112:AT113"/>
    <mergeCell ref="AU112:AU113"/>
    <mergeCell ref="AW112:AW113"/>
    <mergeCell ref="A114:A115"/>
    <mergeCell ref="B114:B115"/>
    <mergeCell ref="C114:C115"/>
    <mergeCell ref="D114:D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V114:V115"/>
    <mergeCell ref="W114:W115"/>
    <mergeCell ref="X114:X115"/>
    <mergeCell ref="Y114:Y115"/>
    <mergeCell ref="Z114:Z115"/>
    <mergeCell ref="AA114:AA115"/>
    <mergeCell ref="AB114:AB115"/>
    <mergeCell ref="AC114:AC115"/>
    <mergeCell ref="AE114:AE115"/>
    <mergeCell ref="AF114:AF115"/>
    <mergeCell ref="AG114:AG115"/>
    <mergeCell ref="AI114:AI115"/>
    <mergeCell ref="AJ114:AJ115"/>
    <mergeCell ref="AK114:AK115"/>
    <mergeCell ref="AM114:AM115"/>
    <mergeCell ref="AN114:AN115"/>
    <mergeCell ref="AP114:AP115"/>
    <mergeCell ref="AR114:AR115"/>
    <mergeCell ref="AT114:AT115"/>
    <mergeCell ref="AU114:AU115"/>
    <mergeCell ref="AW114:AW115"/>
    <mergeCell ref="A116:A117"/>
    <mergeCell ref="B116:B117"/>
    <mergeCell ref="C116:C117"/>
    <mergeCell ref="D116:D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E116:AE117"/>
    <mergeCell ref="AF116:AF117"/>
    <mergeCell ref="AG116:AG117"/>
    <mergeCell ref="AI116:AI117"/>
    <mergeCell ref="AJ116:AJ117"/>
    <mergeCell ref="AK116:AK117"/>
    <mergeCell ref="AM116:AM117"/>
    <mergeCell ref="AN116:AN117"/>
    <mergeCell ref="AP116:AP117"/>
    <mergeCell ref="AR116:AR117"/>
    <mergeCell ref="AT116:AT117"/>
    <mergeCell ref="AU116:AU117"/>
    <mergeCell ref="AW116:AW117"/>
    <mergeCell ref="A118:A119"/>
    <mergeCell ref="B118:B119"/>
    <mergeCell ref="C118:C119"/>
    <mergeCell ref="D118:D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V118:V119"/>
    <mergeCell ref="W118:W119"/>
    <mergeCell ref="X118:X119"/>
    <mergeCell ref="Y118:Y119"/>
    <mergeCell ref="Z118:Z119"/>
    <mergeCell ref="AA118:AA119"/>
    <mergeCell ref="AB118:AB119"/>
    <mergeCell ref="AC118:AC119"/>
    <mergeCell ref="AE118:AE119"/>
    <mergeCell ref="AF118:AF119"/>
    <mergeCell ref="AG118:AG119"/>
    <mergeCell ref="AI118:AI119"/>
    <mergeCell ref="AJ118:AJ119"/>
    <mergeCell ref="AK118:AK119"/>
    <mergeCell ref="AM118:AM119"/>
    <mergeCell ref="AN118:AN119"/>
    <mergeCell ref="AP118:AP119"/>
    <mergeCell ref="AR118:AR119"/>
    <mergeCell ref="AT118:AT119"/>
    <mergeCell ref="AU118:AU119"/>
    <mergeCell ref="AW118:AW119"/>
    <mergeCell ref="A120:A121"/>
    <mergeCell ref="B120:B121"/>
    <mergeCell ref="C120:C121"/>
    <mergeCell ref="D120:D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E120:AE121"/>
    <mergeCell ref="AF120:AF121"/>
    <mergeCell ref="AG120:AG121"/>
    <mergeCell ref="AI120:AI121"/>
    <mergeCell ref="AJ120:AJ121"/>
    <mergeCell ref="AK120:AK121"/>
    <mergeCell ref="AM120:AM121"/>
    <mergeCell ref="AN120:AN121"/>
    <mergeCell ref="AP120:AP121"/>
    <mergeCell ref="AR120:AR121"/>
    <mergeCell ref="AT120:AT121"/>
    <mergeCell ref="AU120:AU121"/>
    <mergeCell ref="AW120:AW121"/>
    <mergeCell ref="A122:A123"/>
    <mergeCell ref="B122:B123"/>
    <mergeCell ref="C122:C123"/>
    <mergeCell ref="D122:D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V122:V123"/>
    <mergeCell ref="W122:W123"/>
    <mergeCell ref="X122:X123"/>
    <mergeCell ref="Y122:Y123"/>
    <mergeCell ref="Z122:Z123"/>
    <mergeCell ref="AA122:AA123"/>
    <mergeCell ref="AB122:AB123"/>
    <mergeCell ref="AC122:AC123"/>
    <mergeCell ref="AE122:AE123"/>
    <mergeCell ref="AF122:AF123"/>
    <mergeCell ref="AG122:AG123"/>
    <mergeCell ref="AI122:AI123"/>
    <mergeCell ref="AJ122:AJ123"/>
    <mergeCell ref="AK122:AK123"/>
    <mergeCell ref="AM122:AM123"/>
    <mergeCell ref="AN122:AN123"/>
    <mergeCell ref="AP122:AP123"/>
    <mergeCell ref="AR122:AR123"/>
    <mergeCell ref="AT122:AT123"/>
    <mergeCell ref="AU122:AU123"/>
    <mergeCell ref="AW122:AW123"/>
    <mergeCell ref="A124:A125"/>
    <mergeCell ref="B124:B125"/>
    <mergeCell ref="C124:C125"/>
    <mergeCell ref="D124:D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E124:AE125"/>
    <mergeCell ref="AF124:AF125"/>
    <mergeCell ref="AG124:AG125"/>
    <mergeCell ref="AI124:AI125"/>
    <mergeCell ref="AJ124:AJ125"/>
    <mergeCell ref="AK124:AK125"/>
    <mergeCell ref="AM124:AM125"/>
    <mergeCell ref="AN124:AN125"/>
    <mergeCell ref="AP124:AP125"/>
    <mergeCell ref="AR124:AR125"/>
    <mergeCell ref="AT124:AT125"/>
    <mergeCell ref="AU124:AU125"/>
    <mergeCell ref="AW124:AW125"/>
    <mergeCell ref="A126:A127"/>
    <mergeCell ref="B126:B127"/>
    <mergeCell ref="C126:C127"/>
    <mergeCell ref="D126:D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U126:U127"/>
    <mergeCell ref="V126:V127"/>
    <mergeCell ref="W126:W127"/>
    <mergeCell ref="X126:X127"/>
    <mergeCell ref="Y126:Y127"/>
    <mergeCell ref="Z126:Z127"/>
    <mergeCell ref="AA126:AA127"/>
    <mergeCell ref="AB126:AB127"/>
    <mergeCell ref="AC126:AC127"/>
    <mergeCell ref="AE126:AE127"/>
    <mergeCell ref="AF126:AF127"/>
    <mergeCell ref="AG126:AG127"/>
    <mergeCell ref="AI126:AI127"/>
    <mergeCell ref="AJ126:AJ127"/>
    <mergeCell ref="AK126:AK127"/>
    <mergeCell ref="AM126:AM127"/>
    <mergeCell ref="AN126:AN127"/>
    <mergeCell ref="AP126:AP127"/>
    <mergeCell ref="AR126:AR127"/>
    <mergeCell ref="AT126:AT127"/>
    <mergeCell ref="AU126:AU127"/>
    <mergeCell ref="AW126:AW127"/>
    <mergeCell ref="A128:A129"/>
    <mergeCell ref="B128:B129"/>
    <mergeCell ref="C128:C129"/>
    <mergeCell ref="D128:D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E128:AE129"/>
    <mergeCell ref="AF128:AF129"/>
    <mergeCell ref="AG128:AG129"/>
    <mergeCell ref="AI128:AI129"/>
    <mergeCell ref="AJ128:AJ129"/>
    <mergeCell ref="AK128:AK129"/>
    <mergeCell ref="AM128:AM129"/>
    <mergeCell ref="AN128:AN129"/>
    <mergeCell ref="AP128:AP129"/>
    <mergeCell ref="AR128:AR129"/>
    <mergeCell ref="AT128:AT129"/>
    <mergeCell ref="AU128:AU129"/>
    <mergeCell ref="AW128:AW129"/>
    <mergeCell ref="A130:A131"/>
    <mergeCell ref="B130:B131"/>
    <mergeCell ref="C130:C131"/>
    <mergeCell ref="D130:D131"/>
    <mergeCell ref="H130:H131"/>
    <mergeCell ref="I130:I131"/>
    <mergeCell ref="J130:J131"/>
    <mergeCell ref="K130:K131"/>
    <mergeCell ref="L130:L131"/>
    <mergeCell ref="M130:M131"/>
    <mergeCell ref="N130:N131"/>
    <mergeCell ref="O130:O131"/>
    <mergeCell ref="P130:P131"/>
    <mergeCell ref="Q130:Q131"/>
    <mergeCell ref="R130:R131"/>
    <mergeCell ref="S130:S131"/>
    <mergeCell ref="T130:T131"/>
    <mergeCell ref="U130:U131"/>
    <mergeCell ref="V130:V131"/>
    <mergeCell ref="W130:W131"/>
    <mergeCell ref="X130:X131"/>
    <mergeCell ref="Y130:Y131"/>
    <mergeCell ref="Z130:Z131"/>
    <mergeCell ref="AA130:AA131"/>
    <mergeCell ref="AB130:AB131"/>
    <mergeCell ref="AC130:AC131"/>
    <mergeCell ref="AE130:AE131"/>
    <mergeCell ref="AF130:AF131"/>
    <mergeCell ref="AG130:AG131"/>
    <mergeCell ref="AI130:AI131"/>
    <mergeCell ref="AJ130:AJ131"/>
    <mergeCell ref="AK130:AK131"/>
    <mergeCell ref="AT130:AT131"/>
    <mergeCell ref="AU130:AU131"/>
    <mergeCell ref="AW130:AW131"/>
    <mergeCell ref="AM130:AM131"/>
    <mergeCell ref="AN130:AN131"/>
    <mergeCell ref="AP130:AP131"/>
    <mergeCell ref="AR130:AR131"/>
  </mergeCells>
  <conditionalFormatting sqref="AJ32:AK32 AF32:AG32 AN32 H32:AC32 H128:AC128 H36:AC36 AJ34:AK34 AF36:AG36 AF40:AG40 H130:AC130 AJ36:AK36 AF44:AG44 AF48:AG48 H38:AC38 AJ38:AK38 H40:AC40 AF52:AG52 H42:AC42 AJ40:AK40 AJ42:AK42 AF56:AG56 H44:AC44 AJ44:AK44 AF60:AG60 AF64:AG64 H46:AC46 AJ46:AK46 AF68:AG68 AF72:AG72 H48:AC48 AJ48:AK48 H50:AC50 AF76:AG76 H52:AC52 AJ50:AK50 AJ52:AK52 AF80:AG80 H54:AC54 AJ54:AK54 H56:AC56 AF84:AG84 H58:AC58 AJ56:AK56 AF88:AG88 AF92:AG92 H60:AC60 AJ58:AK58 H62:AC62 AF96:AG96 H64:AC64 AJ60:AK60 AJ62:AK62 AF100:AG100 H66:AC66 AJ64:AK64 AJ66:AK66 AF104:AG104 H68:AC68 AJ68:AK68 AF108:AG108 AF112:AG112 H70:AC70 AJ70:AK70 H72:AC72 AF116:AG116 H74:AC74 AJ72:AK72 AJ74:AK74 AF120:AG120 H76:AC76 AJ76:AK76 H78:AC78 AF124:AG124 H80:AC80 AJ78:AK78 AF128:AG128 AF38:AG38 H82:AC82 AJ80:AK80 H84:AC84 AF42:AG42 H86:AC86 AJ82:AK82 AJ84:AK84 AF46:AG46 H88:AC88 AJ86:AK86 AF50:AG50 AF54:AG54 H90:AC90 AJ88:AK88 AF58:AG58 AF62:AG62 H92:AC92 AJ90:AK90 H94:AC94 AF66:AG66 H96:AC96 AJ92:AK92 AJ94:AK94 AF70:AG70 H98:AC98 AJ96:AK96 H100:AC100 AF74:AG74 H102:AC102 AJ98:AK98 AF78:AG78 AF82:AG82 H104:AC104 AJ100:AK100 H106:AC106 AF86:AG86 H108:AC108 AJ102:AK102 AJ104:AK104 AF90:AG90 H110:AC110 AJ106:AK106 AJ108:AK108 AF94:AG94 H112:AC112 AJ110:AK110 AF98:AG98 AF102:AG102 H114:AC114 AJ112:AK112 H116:AC116 AF106:AG106 H118:AC118 AJ114:AK114 AJ116:AK116 AF110:AG110 H120:AC120 AJ118:AK118 AJ120:AK120 AF114:AG114 H122:AC122 AJ122:AK122 AF118:AG118 AF122:AG122 H124:AC124 AJ124:AK124 H126:AC126 AF126:AG126 H34:AC34 AJ126:AK126 AJ128:AK128 AF130:AG130 AF34:AG34 AJ130:AK130 AN34 AN36 AN38 AN40 AN42 AN44 AN46 AN48 AN50 AN52 AN54 AN56 AN58 AN60 AN62 AN64 AN66 AN68 AN70 AN72 AN74 AN76 AN78 AN80 AN82 AN84 AN86 AN88 AN90 AN92 AN94 AN96 AN98 AN100 AN102 AN104 AN106 AN108 AN110 AN112 AN114 AN116 AN118 AN120 AN122 AN124 AN126 AN128 AN130">
    <cfRule type="cellIs" priority="1" dxfId="0" operator="notEqual" stopIfTrue="1">
      <formula>H$30</formula>
    </cfRule>
  </conditionalFormatting>
  <dataValidations count="3">
    <dataValidation type="list" allowBlank="1" showInputMessage="1" showErrorMessage="1" sqref="D27">
      <formula1>$AY$27:$AY$28</formula1>
    </dataValidation>
    <dataValidation type="list" allowBlank="1" showInputMessage="1" showErrorMessage="1" sqref="CN29 CN154:CN181 CN84:CN152 CN76:CN82 CN63:CN74 CN31:CN61">
      <formula1>$CN$29:$CN$181</formula1>
    </dataValidation>
    <dataValidation type="list" allowBlank="1" showInputMessage="1" showErrorMessage="1" sqref="BC29 BP28 BC31:BC61 BC63:BC74 BC76:BC82 BC84:BC152 BC154:BC181">
      <formula1>$CT$28:$CT$196</formula1>
    </dataValidation>
  </dataValidations>
  <printOptions horizontalCentered="1"/>
  <pageMargins left="0.4330708661417323" right="0.3937007874015748" top="0.31496062992125984" bottom="0.58" header="0.2755905511811024" footer="0.54"/>
  <pageSetup fitToHeight="10" fitToWidth="1" horizontalDpi="600" verticalDpi="600" orientation="landscape" paperSize="9" scale="52" r:id="rId2"/>
  <ignoredErrors>
    <ignoredError sqref="H32:AC32 AD34" unlockedFormula="1"/>
  </ignoredErrors>
  <drawing r:id="rId1"/>
</worksheet>
</file>

<file path=xl/worksheets/sheet3.xml><?xml version="1.0" encoding="utf-8"?>
<worksheet xmlns="http://schemas.openxmlformats.org/spreadsheetml/2006/main" xmlns:r="http://schemas.openxmlformats.org/officeDocument/2006/relationships">
  <dimension ref="A2:BO205"/>
  <sheetViews>
    <sheetView showGridLines="0" zoomScalePageLayoutView="0" workbookViewId="0" topLeftCell="T27">
      <selection activeCell="BE136" sqref="BE136:BF137"/>
    </sheetView>
  </sheetViews>
  <sheetFormatPr defaultColWidth="9.140625" defaultRowHeight="12.75" outlineLevelCol="1"/>
  <cols>
    <col min="1" max="1" width="4.140625" style="1" customWidth="1"/>
    <col min="2" max="2" width="43.28125" style="0" customWidth="1"/>
    <col min="3" max="3" width="13.7109375" style="9" customWidth="1"/>
    <col min="4" max="4" width="15.421875" style="9" customWidth="1"/>
    <col min="5" max="5" width="8.28125" style="9" customWidth="1"/>
    <col min="6" max="6" width="10.28125" style="9" customWidth="1"/>
    <col min="7" max="8" width="8.28125" style="1" customWidth="1"/>
    <col min="9" max="9" width="2.140625" style="3" customWidth="1"/>
    <col min="10" max="10" width="4.421875" style="2" customWidth="1"/>
    <col min="11" max="21" width="4.421875" style="1" customWidth="1"/>
    <col min="22" max="29" width="4.421875" style="2" customWidth="1"/>
    <col min="30" max="31" width="4.421875" style="1" customWidth="1"/>
    <col min="32" max="32" width="6.28125" style="1" customWidth="1" outlineLevel="1"/>
    <col min="33" max="33" width="5.28125" style="1" customWidth="1" outlineLevel="1"/>
    <col min="34" max="34" width="4.421875" style="1" customWidth="1" outlineLevel="1"/>
    <col min="35" max="35" width="6.28125" style="1" customWidth="1" outlineLevel="1"/>
    <col min="36" max="36" width="5.28125" style="1" customWidth="1" outlineLevel="1"/>
    <col min="37" max="37" width="4.421875" style="1" customWidth="1" outlineLevel="1"/>
    <col min="38" max="38" width="6.28125" style="1" customWidth="1" outlineLevel="1"/>
    <col min="39" max="39" width="5.28125" style="1" customWidth="1" outlineLevel="1"/>
    <col min="40" max="40" width="4.421875" style="1" customWidth="1" outlineLevel="1"/>
    <col min="41" max="41" width="6.28125" style="1" customWidth="1" outlineLevel="1"/>
    <col min="42" max="42" width="5.28125" style="1" customWidth="1" outlineLevel="1"/>
    <col min="43" max="43" width="4.421875" style="1" customWidth="1" outlineLevel="1"/>
    <col min="44" max="44" width="0.9921875" style="0" customWidth="1" outlineLevel="1"/>
    <col min="45" max="45" width="6.140625" style="0" customWidth="1"/>
    <col min="46" max="46" width="1.1484375" style="0" customWidth="1"/>
    <col min="47" max="47" width="5.7109375" style="1" customWidth="1"/>
    <col min="48" max="48" width="1.1484375" style="1" customWidth="1"/>
    <col min="49" max="50" width="5.7109375" style="1" customWidth="1"/>
    <col min="51" max="51" width="1.57421875" style="49" customWidth="1"/>
    <col min="52" max="52" width="6.28125" style="190" customWidth="1"/>
    <col min="56" max="56" width="5.7109375" style="0" customWidth="1"/>
    <col min="57" max="57" width="3.8515625" style="0" customWidth="1"/>
    <col min="58" max="58" width="9.8515625" style="0" customWidth="1"/>
    <col min="59" max="59" width="9.140625" style="3" customWidth="1"/>
    <col min="61" max="61" width="6.8515625" style="0" customWidth="1"/>
    <col min="62" max="62" width="1.57421875" style="3" customWidth="1"/>
    <col min="63" max="63" width="16.140625" style="0" bestFit="1" customWidth="1"/>
    <col min="64" max="64" width="5.7109375" style="0" customWidth="1"/>
    <col min="65" max="65" width="1.8515625" style="3" customWidth="1"/>
    <col min="67" max="67" width="7.28125" style="0" customWidth="1"/>
  </cols>
  <sheetData>
    <row r="1" ht="12.75"/>
    <row r="2" ht="15.75">
      <c r="B2" s="23" t="s">
        <v>22</v>
      </c>
    </row>
    <row r="3" ht="15.75">
      <c r="B3" s="23" t="s">
        <v>0</v>
      </c>
    </row>
    <row r="4" ht="16.5" thickBot="1">
      <c r="B4" s="23" t="s">
        <v>1</v>
      </c>
    </row>
    <row r="5" spans="2:10" ht="16.5" thickTop="1">
      <c r="B5" s="148"/>
      <c r="C5" s="149" t="s">
        <v>51</v>
      </c>
      <c r="D5" s="150"/>
      <c r="E5" s="150"/>
      <c r="F5" s="150"/>
      <c r="G5" s="151"/>
      <c r="H5" s="151"/>
      <c r="I5" s="152"/>
      <c r="J5" s="99"/>
    </row>
    <row r="6" spans="2:32" ht="15.75">
      <c r="B6" s="100" t="s">
        <v>2</v>
      </c>
      <c r="C6" s="242">
        <v>4</v>
      </c>
      <c r="D6" s="16" t="s">
        <v>50</v>
      </c>
      <c r="E6" s="16"/>
      <c r="F6" s="16"/>
      <c r="G6" s="7"/>
      <c r="H6" s="2"/>
      <c r="J6" s="101"/>
      <c r="N6" s="183" t="s">
        <v>269</v>
      </c>
      <c r="S6" s="62"/>
      <c r="AF6" s="62"/>
    </row>
    <row r="7" spans="2:14" ht="12" customHeight="1">
      <c r="B7" s="100" t="s">
        <v>42</v>
      </c>
      <c r="C7" s="242">
        <v>60</v>
      </c>
      <c r="D7" s="96" t="s">
        <v>41</v>
      </c>
      <c r="E7" s="96"/>
      <c r="F7" s="96"/>
      <c r="G7" s="97"/>
      <c r="H7" s="2"/>
      <c r="J7" s="101"/>
      <c r="N7" s="184"/>
    </row>
    <row r="8" spans="2:14" ht="12.75" customHeight="1">
      <c r="B8" s="102" t="s">
        <v>352</v>
      </c>
      <c r="C8" s="243">
        <v>60</v>
      </c>
      <c r="D8" s="96" t="s">
        <v>4</v>
      </c>
      <c r="E8" s="96"/>
      <c r="F8" s="96"/>
      <c r="G8" s="97"/>
      <c r="H8" s="2"/>
      <c r="J8" s="101"/>
      <c r="N8" s="183" t="s">
        <v>81</v>
      </c>
    </row>
    <row r="9" spans="2:14" ht="12" customHeight="1">
      <c r="B9" s="102" t="s">
        <v>353</v>
      </c>
      <c r="C9" s="243">
        <v>60</v>
      </c>
      <c r="D9" s="96" t="s">
        <v>4</v>
      </c>
      <c r="E9" s="96"/>
      <c r="F9" s="96"/>
      <c r="G9" s="97"/>
      <c r="H9" s="2"/>
      <c r="J9" s="101"/>
      <c r="N9" s="9"/>
    </row>
    <row r="10" spans="2:14" ht="11.25" customHeight="1">
      <c r="B10" s="102" t="s">
        <v>354</v>
      </c>
      <c r="C10" s="243">
        <v>60</v>
      </c>
      <c r="D10" s="96" t="s">
        <v>4</v>
      </c>
      <c r="E10" s="96"/>
      <c r="F10" s="96"/>
      <c r="G10" s="97"/>
      <c r="H10" s="2"/>
      <c r="J10" s="101"/>
      <c r="N10" s="9"/>
    </row>
    <row r="11" spans="2:32" ht="12" customHeight="1">
      <c r="B11" s="102" t="s">
        <v>355</v>
      </c>
      <c r="C11" s="243">
        <v>60</v>
      </c>
      <c r="D11" s="96" t="s">
        <v>4</v>
      </c>
      <c r="E11" s="96"/>
      <c r="F11" s="96"/>
      <c r="G11" s="97"/>
      <c r="H11" s="2"/>
      <c r="J11" s="101"/>
      <c r="AF11" s="62"/>
    </row>
    <row r="12" spans="2:10" ht="15">
      <c r="B12" s="100" t="s">
        <v>43</v>
      </c>
      <c r="C12" s="98"/>
      <c r="D12" s="17"/>
      <c r="E12" s="246">
        <v>120</v>
      </c>
      <c r="F12" s="17"/>
      <c r="G12" s="98"/>
      <c r="H12" s="2"/>
      <c r="J12" s="101"/>
    </row>
    <row r="13" spans="2:10" ht="15">
      <c r="B13" s="100" t="s">
        <v>44</v>
      </c>
      <c r="C13" s="244">
        <v>0.0625</v>
      </c>
      <c r="D13" s="108"/>
      <c r="E13" s="108"/>
      <c r="F13" s="108"/>
      <c r="G13" s="98"/>
      <c r="H13" s="2"/>
      <c r="J13" s="101"/>
    </row>
    <row r="14" spans="2:10" ht="15">
      <c r="B14" s="100" t="s">
        <v>52</v>
      </c>
      <c r="C14" s="245">
        <v>5</v>
      </c>
      <c r="D14" s="108" t="s">
        <v>53</v>
      </c>
      <c r="E14" s="108"/>
      <c r="F14" s="108"/>
      <c r="G14" s="98"/>
      <c r="H14" s="2"/>
      <c r="J14" s="101"/>
    </row>
    <row r="15" spans="2:10" ht="16.5" thickBot="1">
      <c r="B15" s="112" t="s">
        <v>366</v>
      </c>
      <c r="C15" s="113"/>
      <c r="D15" s="113"/>
      <c r="E15" s="113"/>
      <c r="F15" s="113"/>
      <c r="G15" s="103"/>
      <c r="H15" s="103"/>
      <c r="I15" s="104"/>
      <c r="J15" s="105"/>
    </row>
    <row r="16" ht="16.5" thickTop="1">
      <c r="B16" s="24"/>
    </row>
    <row r="17" ht="15.75">
      <c r="B17" s="25" t="s">
        <v>5</v>
      </c>
    </row>
    <row r="18" ht="12.75">
      <c r="B18" s="26"/>
    </row>
    <row r="19" ht="12.75">
      <c r="B19" s="114" t="s">
        <v>45</v>
      </c>
    </row>
    <row r="20" ht="12.75"/>
    <row r="21" spans="1:65" s="10" customFormat="1" ht="15.75">
      <c r="A21" s="52"/>
      <c r="B21" s="51" t="s">
        <v>24</v>
      </c>
      <c r="C21" s="53"/>
      <c r="D21" s="53"/>
      <c r="E21" s="53"/>
      <c r="F21" s="53"/>
      <c r="G21" s="52"/>
      <c r="H21" s="52"/>
      <c r="I21" s="174"/>
      <c r="J21" s="65"/>
      <c r="K21" s="52"/>
      <c r="L21" s="52"/>
      <c r="M21" s="52"/>
      <c r="N21" s="52"/>
      <c r="O21" s="52"/>
      <c r="P21" s="52"/>
      <c r="Q21" s="52"/>
      <c r="R21" s="52"/>
      <c r="S21" s="52"/>
      <c r="T21" s="52"/>
      <c r="U21" s="52"/>
      <c r="V21" s="65"/>
      <c r="W21" s="65"/>
      <c r="X21" s="65"/>
      <c r="Y21" s="65"/>
      <c r="Z21" s="65"/>
      <c r="AA21" s="65"/>
      <c r="AB21" s="65"/>
      <c r="AC21" s="65"/>
      <c r="AD21" s="52"/>
      <c r="AE21" s="52"/>
      <c r="AF21" s="52"/>
      <c r="AG21" s="52"/>
      <c r="AH21" s="52"/>
      <c r="AI21" s="52"/>
      <c r="AJ21" s="52"/>
      <c r="AK21" s="52"/>
      <c r="AL21" s="52"/>
      <c r="AM21" s="52"/>
      <c r="AN21" s="52"/>
      <c r="AO21" s="52"/>
      <c r="AP21" s="52"/>
      <c r="AQ21" s="52"/>
      <c r="AR21" s="50"/>
      <c r="AS21" s="50"/>
      <c r="AT21" s="50"/>
      <c r="AU21" s="52"/>
      <c r="AV21" s="52"/>
      <c r="AW21" s="52"/>
      <c r="AX21" s="52"/>
      <c r="AY21" s="49"/>
      <c r="AZ21" s="191"/>
      <c r="BG21" s="14"/>
      <c r="BJ21" s="14"/>
      <c r="BM21" s="14"/>
    </row>
    <row r="22" ht="12.75"/>
    <row r="23" spans="1:65" s="38" customFormat="1" ht="35.25" customHeight="1">
      <c r="A23" s="35"/>
      <c r="B23" s="39"/>
      <c r="C23" s="41"/>
      <c r="D23" s="41"/>
      <c r="E23" s="218"/>
      <c r="F23" s="219"/>
      <c r="G23" s="220" t="s">
        <v>341</v>
      </c>
      <c r="H23" s="220"/>
      <c r="I23" s="221"/>
      <c r="J23" s="222"/>
      <c r="K23" s="222"/>
      <c r="L23" s="223"/>
      <c r="M23" s="222"/>
      <c r="N23" s="222"/>
      <c r="O23" s="222"/>
      <c r="P23" s="222"/>
      <c r="Q23" s="222"/>
      <c r="R23" s="222"/>
      <c r="S23" s="222"/>
      <c r="T23" s="222"/>
      <c r="U23" s="222"/>
      <c r="V23" s="223"/>
      <c r="W23" s="223"/>
      <c r="X23" s="223"/>
      <c r="Y23" s="223"/>
      <c r="Z23" s="224"/>
      <c r="AA23" s="225"/>
      <c r="AB23" s="226"/>
      <c r="AC23" s="226"/>
      <c r="AD23" s="226"/>
      <c r="AE23" s="36"/>
      <c r="AF23" s="36"/>
      <c r="AG23" s="36"/>
      <c r="AH23" s="36"/>
      <c r="AI23" s="36"/>
      <c r="AJ23" s="36"/>
      <c r="AK23" s="36"/>
      <c r="AL23" s="36"/>
      <c r="AM23" s="36"/>
      <c r="AN23" s="160"/>
      <c r="AO23" s="36"/>
      <c r="AP23" s="36"/>
      <c r="AQ23" s="160"/>
      <c r="AR23" s="36"/>
      <c r="AS23" s="36"/>
      <c r="AU23" s="35"/>
      <c r="AV23" s="35"/>
      <c r="AW23" s="35"/>
      <c r="AX23" s="35"/>
      <c r="AY23" s="36"/>
      <c r="AZ23" s="190"/>
      <c r="BE23" s="168"/>
      <c r="BF23" s="212" t="s">
        <v>363</v>
      </c>
      <c r="BG23" s="3"/>
      <c r="BJ23" s="175"/>
      <c r="BM23" s="175"/>
    </row>
    <row r="24" spans="1:65" s="38" customFormat="1" ht="21.75" customHeight="1">
      <c r="A24" s="35"/>
      <c r="B24" s="40"/>
      <c r="C24" s="54"/>
      <c r="D24" s="55"/>
      <c r="E24" s="227"/>
      <c r="F24" s="227"/>
      <c r="G24" s="227"/>
      <c r="H24" s="227"/>
      <c r="I24" s="227"/>
      <c r="J24" s="228" t="s">
        <v>342</v>
      </c>
      <c r="K24" s="229"/>
      <c r="L24" s="230"/>
      <c r="M24" s="231"/>
      <c r="N24" s="231"/>
      <c r="O24" s="231"/>
      <c r="P24" s="232"/>
      <c r="Q24" s="231"/>
      <c r="R24" s="229"/>
      <c r="S24" s="228"/>
      <c r="T24" s="232"/>
      <c r="U24" s="232"/>
      <c r="V24" s="232"/>
      <c r="W24" s="231"/>
      <c r="X24" s="232"/>
      <c r="Y24" s="217"/>
      <c r="Z24" s="37"/>
      <c r="AA24" s="37"/>
      <c r="AB24" s="37"/>
      <c r="AC24" s="37"/>
      <c r="AD24" s="35"/>
      <c r="AE24" s="35"/>
      <c r="AF24" s="63"/>
      <c r="AG24" s="63"/>
      <c r="AH24" s="63"/>
      <c r="AI24" s="63"/>
      <c r="AJ24" s="63"/>
      <c r="AK24" s="63"/>
      <c r="AL24" s="63"/>
      <c r="AM24" s="63"/>
      <c r="AN24" s="63"/>
      <c r="AO24" s="63"/>
      <c r="AP24" s="63"/>
      <c r="AQ24" s="63"/>
      <c r="AU24" s="35"/>
      <c r="AV24" s="35"/>
      <c r="AW24" s="35"/>
      <c r="AX24" s="35"/>
      <c r="AY24" s="36"/>
      <c r="AZ24" s="190"/>
      <c r="BE24" s="168" t="s">
        <v>358</v>
      </c>
      <c r="BF24"/>
      <c r="BG24" s="3"/>
      <c r="BJ24" s="175"/>
      <c r="BM24" s="175"/>
    </row>
    <row r="25" spans="1:65" s="38" customFormat="1" ht="12" customHeight="1" thickBot="1">
      <c r="A25" s="35"/>
      <c r="B25" s="241" t="s">
        <v>340</v>
      </c>
      <c r="C25" s="56"/>
      <c r="D25" s="57"/>
      <c r="E25" s="57"/>
      <c r="F25" s="57"/>
      <c r="G25" s="35"/>
      <c r="H25" s="35"/>
      <c r="I25" s="175"/>
      <c r="J25" s="37"/>
      <c r="K25" s="35"/>
      <c r="L25" s="63"/>
      <c r="M25" s="61"/>
      <c r="N25" s="35"/>
      <c r="O25" s="35"/>
      <c r="P25" s="35"/>
      <c r="Q25" s="35"/>
      <c r="R25" s="35"/>
      <c r="S25" s="35"/>
      <c r="T25" s="63"/>
      <c r="U25" s="35"/>
      <c r="V25" s="37"/>
      <c r="W25" s="37"/>
      <c r="X25" s="37"/>
      <c r="Y25" s="37"/>
      <c r="Z25" s="37"/>
      <c r="AA25" s="37"/>
      <c r="AB25" s="37"/>
      <c r="AC25" s="37"/>
      <c r="AD25" s="35"/>
      <c r="AE25" s="35"/>
      <c r="AF25" s="35"/>
      <c r="AG25" s="35"/>
      <c r="AH25" s="35"/>
      <c r="AI25" s="35"/>
      <c r="AJ25" s="35"/>
      <c r="AK25" s="35"/>
      <c r="AL25" s="35"/>
      <c r="AM25" s="35"/>
      <c r="AN25" s="35"/>
      <c r="AO25" s="35"/>
      <c r="AP25" s="35"/>
      <c r="AQ25" s="35"/>
      <c r="AU25" s="35"/>
      <c r="AV25" s="35"/>
      <c r="AW25" s="35"/>
      <c r="AX25" s="35"/>
      <c r="AY25" s="36"/>
      <c r="AZ25" s="190"/>
      <c r="BE25" s="240">
        <v>1</v>
      </c>
      <c r="BF25" s="236" t="s">
        <v>360</v>
      </c>
      <c r="BG25" s="234"/>
      <c r="BJ25" s="175"/>
      <c r="BM25" s="175"/>
    </row>
    <row r="26" spans="2:67" ht="24.75" customHeight="1" thickTop="1">
      <c r="B26" s="3"/>
      <c r="C26" s="16"/>
      <c r="H26" s="2"/>
      <c r="I26" s="4"/>
      <c r="J26" s="7"/>
      <c r="K26" s="7"/>
      <c r="L26" s="2"/>
      <c r="M26" s="2"/>
      <c r="N26" s="2"/>
      <c r="O26" s="2"/>
      <c r="P26" s="2"/>
      <c r="Q26" s="2"/>
      <c r="R26" s="2"/>
      <c r="S26" s="2"/>
      <c r="T26" s="2"/>
      <c r="U26" s="2"/>
      <c r="AD26" s="2"/>
      <c r="AE26" s="2"/>
      <c r="AF26" s="2"/>
      <c r="AG26" s="2"/>
      <c r="AI26" s="2"/>
      <c r="AJ26" s="2"/>
      <c r="AL26" s="2"/>
      <c r="AM26" s="2"/>
      <c r="AN26" s="2"/>
      <c r="AO26" s="2"/>
      <c r="AP26" s="2"/>
      <c r="AQ26" s="2"/>
      <c r="AR26" s="44"/>
      <c r="AS26" s="513" t="s">
        <v>28</v>
      </c>
      <c r="AT26" s="43"/>
      <c r="AU26" s="513" t="s">
        <v>420</v>
      </c>
      <c r="AV26" s="46"/>
      <c r="AW26" s="553" t="s">
        <v>36</v>
      </c>
      <c r="AX26" s="550" t="s">
        <v>37</v>
      </c>
      <c r="AY26" s="192"/>
      <c r="AZ26" s="547" t="s">
        <v>343</v>
      </c>
      <c r="BB26" s="168" t="s">
        <v>86</v>
      </c>
      <c r="BE26" s="238">
        <v>1</v>
      </c>
      <c r="BF26" s="236" t="s">
        <v>359</v>
      </c>
      <c r="BG26" s="234"/>
      <c r="BH26" s="613" t="s">
        <v>423</v>
      </c>
      <c r="BI26" s="613"/>
      <c r="BK26" s="458">
        <f>SUM((BG26-BG25)+(BG28-BG27))</f>
        <v>0</v>
      </c>
      <c r="BL26" s="213"/>
      <c r="BM26" s="209"/>
      <c r="BO26" s="170"/>
    </row>
    <row r="27" spans="2:64" ht="18" customHeight="1">
      <c r="B27" s="164" t="s">
        <v>83</v>
      </c>
      <c r="C27" s="166" t="s">
        <v>87</v>
      </c>
      <c r="D27" s="477" t="s">
        <v>84</v>
      </c>
      <c r="E27" s="477"/>
      <c r="F27" s="5"/>
      <c r="G27" s="21"/>
      <c r="H27" s="21"/>
      <c r="I27" s="6"/>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45"/>
      <c r="AS27" s="481"/>
      <c r="AT27" s="43"/>
      <c r="AU27" s="481"/>
      <c r="AV27" s="47"/>
      <c r="AW27" s="554"/>
      <c r="AX27" s="551"/>
      <c r="AY27" s="192"/>
      <c r="AZ27" s="548"/>
      <c r="BB27" s="167" t="s">
        <v>84</v>
      </c>
      <c r="BE27" s="240">
        <v>2</v>
      </c>
      <c r="BF27" s="236" t="s">
        <v>360</v>
      </c>
      <c r="BG27" s="234"/>
      <c r="BH27" s="214" t="s">
        <v>364</v>
      </c>
      <c r="BI27" s="215"/>
      <c r="BK27" s="208"/>
      <c r="BL27" s="207"/>
    </row>
    <row r="28" spans="2:59" ht="15" customHeight="1" thickBot="1">
      <c r="B28" s="7"/>
      <c r="C28" s="16"/>
      <c r="D28" s="17"/>
      <c r="E28" s="17"/>
      <c r="F28" s="17"/>
      <c r="G28" s="2"/>
      <c r="H28" s="2"/>
      <c r="J28" s="475" t="s">
        <v>39</v>
      </c>
      <c r="K28" s="474"/>
      <c r="L28" s="474"/>
      <c r="M28" s="474"/>
      <c r="N28" s="474"/>
      <c r="O28" s="474"/>
      <c r="P28" s="474"/>
      <c r="Q28" s="474"/>
      <c r="R28" s="474"/>
      <c r="S28" s="474"/>
      <c r="T28" s="474"/>
      <c r="U28" s="474"/>
      <c r="V28" s="474"/>
      <c r="W28" s="474"/>
      <c r="X28" s="474"/>
      <c r="Y28" s="474"/>
      <c r="Z28" s="474"/>
      <c r="AA28" s="474"/>
      <c r="AB28" s="474"/>
      <c r="AC28" s="474"/>
      <c r="AD28" s="474"/>
      <c r="AE28" s="514"/>
      <c r="AF28" s="73"/>
      <c r="AG28" s="195"/>
      <c r="AH28" s="474" t="s">
        <v>419</v>
      </c>
      <c r="AI28" s="474"/>
      <c r="AJ28" s="474"/>
      <c r="AK28" s="474"/>
      <c r="AL28" s="474"/>
      <c r="AM28" s="474"/>
      <c r="AN28" s="474"/>
      <c r="AO28" s="474"/>
      <c r="AP28" s="74"/>
      <c r="AQ28" s="76"/>
      <c r="AR28" s="43"/>
      <c r="AS28" s="481"/>
      <c r="AT28" s="43"/>
      <c r="AU28" s="481"/>
      <c r="AV28" s="47"/>
      <c r="AW28" s="554"/>
      <c r="AX28" s="551"/>
      <c r="AY28" s="192"/>
      <c r="AZ28" s="548"/>
      <c r="BB28" s="167" t="s">
        <v>85</v>
      </c>
      <c r="BE28" s="239">
        <v>2</v>
      </c>
      <c r="BF28" s="237" t="s">
        <v>359</v>
      </c>
      <c r="BG28" s="235"/>
    </row>
    <row r="29" spans="1:67" ht="13.5" customHeight="1" thickTop="1">
      <c r="A29" s="556" t="s">
        <v>356</v>
      </c>
      <c r="B29" s="519" t="s">
        <v>35</v>
      </c>
      <c r="C29" s="519" t="s">
        <v>88</v>
      </c>
      <c r="D29" s="521" t="s">
        <v>31</v>
      </c>
      <c r="E29" s="480" t="s">
        <v>48</v>
      </c>
      <c r="F29" s="476" t="s">
        <v>357</v>
      </c>
      <c r="G29" s="82" t="s">
        <v>32</v>
      </c>
      <c r="H29" s="139" t="s">
        <v>32</v>
      </c>
      <c r="I29" s="44"/>
      <c r="J29" s="176">
        <v>1</v>
      </c>
      <c r="K29" s="77">
        <v>2</v>
      </c>
      <c r="L29" s="77">
        <v>3</v>
      </c>
      <c r="M29" s="77">
        <v>4</v>
      </c>
      <c r="N29" s="77">
        <v>5</v>
      </c>
      <c r="O29" s="77">
        <v>6</v>
      </c>
      <c r="P29" s="77">
        <v>7</v>
      </c>
      <c r="Q29" s="77">
        <v>8</v>
      </c>
      <c r="R29" s="77">
        <v>9</v>
      </c>
      <c r="S29" s="77">
        <v>10</v>
      </c>
      <c r="T29" s="77">
        <v>11</v>
      </c>
      <c r="U29" s="77">
        <v>12</v>
      </c>
      <c r="V29" s="77">
        <v>13</v>
      </c>
      <c r="W29" s="77">
        <v>14</v>
      </c>
      <c r="X29" s="77">
        <v>15</v>
      </c>
      <c r="Y29" s="77">
        <v>16</v>
      </c>
      <c r="Z29" s="77">
        <v>17</v>
      </c>
      <c r="AA29" s="77">
        <v>18</v>
      </c>
      <c r="AB29" s="77">
        <v>19</v>
      </c>
      <c r="AC29" s="77">
        <v>20</v>
      </c>
      <c r="AD29" s="77">
        <v>21</v>
      </c>
      <c r="AE29" s="78">
        <v>22</v>
      </c>
      <c r="AF29" s="515" t="s">
        <v>25</v>
      </c>
      <c r="AG29" s="516"/>
      <c r="AH29" s="516"/>
      <c r="AI29" s="515" t="s">
        <v>26</v>
      </c>
      <c r="AJ29" s="516"/>
      <c r="AK29" s="516"/>
      <c r="AL29" s="518" t="s">
        <v>27</v>
      </c>
      <c r="AM29" s="516"/>
      <c r="AN29" s="517"/>
      <c r="AO29" s="518" t="s">
        <v>3</v>
      </c>
      <c r="AP29" s="516"/>
      <c r="AQ29" s="517"/>
      <c r="AR29" s="42"/>
      <c r="AS29" s="481"/>
      <c r="AT29" s="43"/>
      <c r="AU29" s="481"/>
      <c r="AV29" s="47"/>
      <c r="AW29" s="554"/>
      <c r="AX29" s="551"/>
      <c r="AY29" s="192"/>
      <c r="AZ29" s="548"/>
      <c r="BK29" s="545" t="s">
        <v>362</v>
      </c>
      <c r="BL29" s="545"/>
      <c r="BN29" s="545" t="s">
        <v>365</v>
      </c>
      <c r="BO29" s="545"/>
    </row>
    <row r="30" spans="1:67" s="3" customFormat="1" ht="19.5" customHeight="1">
      <c r="A30" s="557"/>
      <c r="B30" s="520"/>
      <c r="C30" s="520"/>
      <c r="D30" s="522"/>
      <c r="E30" s="478"/>
      <c r="F30" s="478"/>
      <c r="G30" s="80" t="s">
        <v>33</v>
      </c>
      <c r="H30" s="140" t="s">
        <v>34</v>
      </c>
      <c r="I30" s="44"/>
      <c r="J30" s="177" t="s">
        <v>38</v>
      </c>
      <c r="K30" s="83" t="s">
        <v>38</v>
      </c>
      <c r="L30" s="83" t="s">
        <v>38</v>
      </c>
      <c r="M30" s="83" t="s">
        <v>38</v>
      </c>
      <c r="N30" s="83" t="s">
        <v>38</v>
      </c>
      <c r="O30" s="83" t="s">
        <v>38</v>
      </c>
      <c r="P30" s="83" t="s">
        <v>38</v>
      </c>
      <c r="Q30" s="83" t="s">
        <v>38</v>
      </c>
      <c r="R30" s="83" t="s">
        <v>38</v>
      </c>
      <c r="S30" s="83" t="s">
        <v>38</v>
      </c>
      <c r="T30" s="83" t="s">
        <v>38</v>
      </c>
      <c r="U30" s="83" t="s">
        <v>38</v>
      </c>
      <c r="V30" s="83" t="s">
        <v>38</v>
      </c>
      <c r="W30" s="83" t="s">
        <v>38</v>
      </c>
      <c r="X30" s="83" t="s">
        <v>38</v>
      </c>
      <c r="Y30" s="83" t="s">
        <v>38</v>
      </c>
      <c r="Z30" s="83" t="s">
        <v>38</v>
      </c>
      <c r="AA30" s="83" t="s">
        <v>38</v>
      </c>
      <c r="AB30" s="83" t="s">
        <v>38</v>
      </c>
      <c r="AC30" s="83" t="s">
        <v>38</v>
      </c>
      <c r="AD30" s="83" t="s">
        <v>38</v>
      </c>
      <c r="AE30" s="163" t="s">
        <v>38</v>
      </c>
      <c r="AF30" s="200" t="s">
        <v>345</v>
      </c>
      <c r="AG30" s="201" t="s">
        <v>346</v>
      </c>
      <c r="AH30" s="84" t="s">
        <v>38</v>
      </c>
      <c r="AI30" s="200" t="s">
        <v>348</v>
      </c>
      <c r="AJ30" s="201" t="s">
        <v>349</v>
      </c>
      <c r="AK30" s="84" t="s">
        <v>38</v>
      </c>
      <c r="AL30" s="200" t="s">
        <v>418</v>
      </c>
      <c r="AM30" s="201" t="s">
        <v>417</v>
      </c>
      <c r="AN30" s="163" t="s">
        <v>38</v>
      </c>
      <c r="AO30" s="200" t="s">
        <v>418</v>
      </c>
      <c r="AP30" s="201" t="s">
        <v>417</v>
      </c>
      <c r="AQ30" s="163" t="s">
        <v>38</v>
      </c>
      <c r="AR30" s="70"/>
      <c r="AS30" s="479"/>
      <c r="AT30" s="71"/>
      <c r="AU30" s="479"/>
      <c r="AV30" s="72"/>
      <c r="AW30" s="555"/>
      <c r="AX30" s="552"/>
      <c r="AY30" s="192"/>
      <c r="AZ30" s="549"/>
      <c r="BB30"/>
      <c r="BD30" s="545" t="s">
        <v>422</v>
      </c>
      <c r="BE30" s="545"/>
      <c r="BF30" s="545"/>
      <c r="BH30" s="545" t="s">
        <v>361</v>
      </c>
      <c r="BI30" s="545"/>
      <c r="BK30" s="545"/>
      <c r="BL30" s="545"/>
      <c r="BN30" s="545"/>
      <c r="BO30" s="545"/>
    </row>
    <row r="31" spans="1:61" ht="6.75" customHeight="1">
      <c r="A31" s="85">
        <v>0</v>
      </c>
      <c r="B31" s="86"/>
      <c r="C31" s="186"/>
      <c r="D31" s="186"/>
      <c r="E31" s="187"/>
      <c r="F31" s="186"/>
      <c r="G31" s="91"/>
      <c r="H31" s="141"/>
      <c r="I31" s="86"/>
      <c r="J31" s="85"/>
      <c r="K31" s="91"/>
      <c r="L31" s="91"/>
      <c r="M31" s="91"/>
      <c r="N31" s="91"/>
      <c r="O31" s="91"/>
      <c r="P31" s="91"/>
      <c r="Q31" s="91"/>
      <c r="R31" s="91"/>
      <c r="S31" s="91"/>
      <c r="T31" s="91"/>
      <c r="U31" s="91"/>
      <c r="V31" s="91"/>
      <c r="W31" s="91"/>
      <c r="X31" s="91"/>
      <c r="Y31" s="91"/>
      <c r="Z31" s="91"/>
      <c r="AA31" s="91"/>
      <c r="AB31" s="91"/>
      <c r="AC31" s="91"/>
      <c r="AD31" s="91"/>
      <c r="AE31" s="89"/>
      <c r="AF31" s="90"/>
      <c r="AG31" s="91"/>
      <c r="AH31" s="91"/>
      <c r="AI31" s="91"/>
      <c r="AJ31" s="91"/>
      <c r="AK31" s="91"/>
      <c r="AL31" s="91"/>
      <c r="AM31" s="162"/>
      <c r="AN31" s="89"/>
      <c r="AO31" s="91"/>
      <c r="AP31" s="162"/>
      <c r="AQ31" s="89"/>
      <c r="AR31" s="86"/>
      <c r="AS31" s="92"/>
      <c r="AT31" s="86"/>
      <c r="AU31" s="93"/>
      <c r="AV31" s="91"/>
      <c r="AW31" s="94"/>
      <c r="AX31" s="95"/>
      <c r="AY31" s="194"/>
      <c r="AZ31" s="193"/>
      <c r="BD31" s="727"/>
      <c r="BE31" s="727"/>
      <c r="BF31" s="727"/>
      <c r="BH31" s="727"/>
      <c r="BI31" s="727"/>
    </row>
    <row r="32" spans="1:67" ht="9.75" customHeight="1">
      <c r="A32" s="498">
        <f>A31+1</f>
        <v>1</v>
      </c>
      <c r="B32" s="525" t="s">
        <v>8</v>
      </c>
      <c r="C32" s="527"/>
      <c r="D32" s="527"/>
      <c r="E32" s="529"/>
      <c r="F32" s="529"/>
      <c r="G32" s="531"/>
      <c r="H32" s="724"/>
      <c r="I32" s="233"/>
      <c r="J32" s="508"/>
      <c r="K32" s="486"/>
      <c r="L32" s="486"/>
      <c r="M32" s="486"/>
      <c r="N32" s="504"/>
      <c r="O32" s="490"/>
      <c r="P32" s="486"/>
      <c r="Q32" s="486"/>
      <c r="R32" s="486"/>
      <c r="S32" s="504"/>
      <c r="T32" s="490"/>
      <c r="U32" s="486"/>
      <c r="V32" s="486"/>
      <c r="W32" s="486"/>
      <c r="X32" s="486"/>
      <c r="Y32" s="490"/>
      <c r="Z32" s="486"/>
      <c r="AA32" s="486"/>
      <c r="AB32" s="486"/>
      <c r="AC32" s="504"/>
      <c r="AD32" s="486"/>
      <c r="AE32" s="523"/>
      <c r="AF32" s="202">
        <v>0</v>
      </c>
      <c r="AG32" s="492">
        <f>IF(($AF32)*OR($AF33)=0,SUM(INT($AF32)+INT($AF33)),SUM(INT($AF32)+INT($AF33))/2)</f>
        <v>0</v>
      </c>
      <c r="AH32" s="488"/>
      <c r="AI32" s="454">
        <v>0</v>
      </c>
      <c r="AJ32" s="492">
        <f>IF(($AI32)*OR($AI33)=0,SUM(INT($AI32)+INT($AI33)),SUM(INT($AI32)+INT($AI33))/2)</f>
        <v>0</v>
      </c>
      <c r="AK32" s="488"/>
      <c r="AL32" s="454">
        <v>0</v>
      </c>
      <c r="AM32" s="620">
        <f>IF(($AL32)*OR($AL33)=0,SUM(INT($AL32)+INT($AL33)),SUM(INT($AL32)+INT($AL33))/2)</f>
        <v>0</v>
      </c>
      <c r="AN32" s="494"/>
      <c r="AO32" s="454">
        <v>0</v>
      </c>
      <c r="AP32" s="620">
        <f>IF(($AO32)*OR($AO33)=0,SUM(INT($AO32)+INT($AO33)),SUM(INT($AO32)+INT($AO33))/2)</f>
        <v>0</v>
      </c>
      <c r="AQ32" s="494"/>
      <c r="AR32" s="44"/>
      <c r="AS32" s="482">
        <f>AG32+AJ32+AM32+AP32</f>
        <v>0</v>
      </c>
      <c r="AT32" s="198"/>
      <c r="AU32" s="484">
        <f>IF(($H32-$G32-$BE32)&lt;=$C$13,0,(((INT(((HOUR($H32-$G32-$C$13)*3600)+(MINUTE($H32-$G32-$C$13)*60)+SECOND($H32-$G32-$C$13)-1)/($C$14*60)))+1)*-1))</f>
        <v>0</v>
      </c>
      <c r="AV32" s="199"/>
      <c r="AW32" s="500">
        <f>IF($J$30=J32,1,0)+IF($K$30=K32,1,0)+IF($L$30=L32,1,0)+IF($M$30=M32,1,0)+IF($N$30=N32,1,0)+IF($O$30=O32,1,0)+IF($P$30=P32,1,0)+IF($Q$30=Q32,1,0)+IF($R$30=R32,1,0)+IF($S$30=S32,1,0)+IF($T$30=T32,1,0)+IF($U$30=U32,1,0)+IF($V$30=V32,1,0)+IF($W$30=W32,1,0)+IF($X$30=X32,1,0)+IF($Y$30=Y32,1,0)+IF($Z$30=Z32,1,0)+IF($AA$30=AA32,1,0)+IF($AB$30=AB32,1,0)+IF($AC$30=AC32,1,0)+IF($AD$30=AD32,1,0)+IF($AE$30=AE32,1,0)+IF($AH$30=AH32,1,0)+IF($AK$30=AK32,1,0)+IF($AN$30=AN32,1,0)+IF($AQ$30=AQ32,1,0)+AU32</f>
        <v>0</v>
      </c>
      <c r="AX32" s="502">
        <f>AS32+(IF($AH$30=$AH32,0,(IF($AH32="X",E$12,(IF($AH32=0,0,C$8))))))+(IF($AK$30=$AK32,0,(IF($AK32="X",E$12,(IF($AK32=0,0,C$9))))))+(IF($AN$30=$AN32,0,(IF($AN32="X",E$12,(IF($AN32=0,0,C$10))))))+(IF($AQ$30=$AQ32,0,(IF($AQ32="X",E$12,(IF($AQ32=0,0,C$11))))))</f>
        <v>0</v>
      </c>
      <c r="AY32" s="64"/>
      <c r="AZ32" s="546">
        <v>0</v>
      </c>
      <c r="BA32" s="107"/>
      <c r="BD32" s="482">
        <v>1</v>
      </c>
      <c r="BE32" s="533"/>
      <c r="BF32" s="534"/>
      <c r="BG32" s="211"/>
      <c r="BH32" s="537">
        <f>(IF($AH$30=$AH32,0,(IF($AH32="X",G$12,(IF($AH32=0,0,E$8))))))+(IF($AI$30=$AI32,0,(IF($AI32="X",G$12,(IF($AI32=0,0,E$8))))))+(IF($AL$30=$AL32,0,(IF($AL32="X",G$12,(IF($AL32=0,0,E$9))))))+(IF($AM$30=$AM32,0,(IF($AM32="X",G$12,(IF($AM32=0,0,E$9))))))+(IF($AP$30=$AP32,0,(IF($AP32="X",G$12,(IF($AP32=0,0,E$10))))))</f>
        <v>0</v>
      </c>
      <c r="BI32" s="538"/>
      <c r="BJ32" s="210"/>
      <c r="BK32" s="537">
        <f>IF($J$30=L32,1,0)+IF($K$30=M32,1,0)+IF($L$30=N32,1,0)+IF($M$30=O32,1,0)+IF($N$30=P32,1,0)+IF($O$30=Q32,1,0)+IF($P$30=R32,1,0)+IF($Q$30=S32,1,0)+IF($R$30=T32,1,0)+IF($S$30=U32,1,0)+IF($T$30=V32,1,0)+IF($U$30=W32,1,0)+IF($V$30=X32,1,0)+IF($W$30=Y32,1,0)+IF($X$30=Z32,1,0)+IF($Y$30=AA32,1,0)+IF($Z$30=AB32,1,0)+IF($AA$30=AC32,1,0)+IF($AB$30=AD32,1,0)+IF($AC$30=AE32,1,0)+IF($AD$30=AF32,1,0)+IF($AE$30=AG32,1,0)</f>
        <v>0</v>
      </c>
      <c r="BL32" s="538"/>
      <c r="BM32" s="210"/>
      <c r="BN32" s="537">
        <f>IF($AH$30=AJ32,1,0)+IF($AI$30=AK32,1,0)+IF($AL$30=AN32,1,0)+IF($AM$30=AO32,1,0)+IF($AP$30=AR32,1,0)</f>
        <v>0</v>
      </c>
      <c r="BO32" s="538"/>
    </row>
    <row r="33" spans="1:67" ht="9.75" customHeight="1">
      <c r="A33" s="499"/>
      <c r="B33" s="526"/>
      <c r="C33" s="528"/>
      <c r="D33" s="528"/>
      <c r="E33" s="530"/>
      <c r="F33" s="530"/>
      <c r="G33" s="532"/>
      <c r="H33" s="725"/>
      <c r="I33" s="233"/>
      <c r="J33" s="509"/>
      <c r="K33" s="487"/>
      <c r="L33" s="487"/>
      <c r="M33" s="487"/>
      <c r="N33" s="505"/>
      <c r="O33" s="491"/>
      <c r="P33" s="487"/>
      <c r="Q33" s="487"/>
      <c r="R33" s="487"/>
      <c r="S33" s="505"/>
      <c r="T33" s="491"/>
      <c r="U33" s="487"/>
      <c r="V33" s="487"/>
      <c r="W33" s="487"/>
      <c r="X33" s="487"/>
      <c r="Y33" s="491"/>
      <c r="Z33" s="487"/>
      <c r="AA33" s="487"/>
      <c r="AB33" s="487"/>
      <c r="AC33" s="505"/>
      <c r="AD33" s="487"/>
      <c r="AE33" s="524"/>
      <c r="AF33" s="203">
        <v>0</v>
      </c>
      <c r="AG33" s="493"/>
      <c r="AH33" s="489"/>
      <c r="AI33" s="461">
        <v>0</v>
      </c>
      <c r="AJ33" s="493"/>
      <c r="AK33" s="489"/>
      <c r="AL33" s="461">
        <v>0</v>
      </c>
      <c r="AM33" s="643"/>
      <c r="AN33" s="495"/>
      <c r="AO33" s="461">
        <v>0</v>
      </c>
      <c r="AP33" s="643"/>
      <c r="AQ33" s="495"/>
      <c r="AR33" s="44"/>
      <c r="AS33" s="483"/>
      <c r="AT33" s="198"/>
      <c r="AU33" s="485"/>
      <c r="AV33" s="199"/>
      <c r="AW33" s="501"/>
      <c r="AX33" s="503"/>
      <c r="AY33" s="64"/>
      <c r="AZ33" s="546"/>
      <c r="BA33" s="107"/>
      <c r="BD33" s="483"/>
      <c r="BE33" s="535"/>
      <c r="BF33" s="536"/>
      <c r="BG33" s="211"/>
      <c r="BH33" s="539"/>
      <c r="BI33" s="540"/>
      <c r="BJ33" s="210"/>
      <c r="BK33" s="539"/>
      <c r="BL33" s="540"/>
      <c r="BM33" s="210"/>
      <c r="BN33" s="539"/>
      <c r="BO33" s="540"/>
    </row>
    <row r="34" spans="1:67" ht="9.75" customHeight="1">
      <c r="A34" s="498">
        <v>2</v>
      </c>
      <c r="B34" s="525" t="s">
        <v>7</v>
      </c>
      <c r="C34" s="527"/>
      <c r="D34" s="527"/>
      <c r="E34" s="529"/>
      <c r="F34" s="529"/>
      <c r="G34" s="531"/>
      <c r="H34" s="724"/>
      <c r="I34" s="233"/>
      <c r="J34" s="508"/>
      <c r="K34" s="486"/>
      <c r="L34" s="486"/>
      <c r="M34" s="486"/>
      <c r="N34" s="504"/>
      <c r="O34" s="490"/>
      <c r="P34" s="486"/>
      <c r="Q34" s="486"/>
      <c r="R34" s="486"/>
      <c r="S34" s="504"/>
      <c r="T34" s="490"/>
      <c r="U34" s="486"/>
      <c r="V34" s="486"/>
      <c r="W34" s="486"/>
      <c r="X34" s="486"/>
      <c r="Y34" s="490"/>
      <c r="Z34" s="486"/>
      <c r="AA34" s="486"/>
      <c r="AB34" s="486"/>
      <c r="AC34" s="504"/>
      <c r="AD34" s="486"/>
      <c r="AE34" s="523"/>
      <c r="AF34" s="203">
        <v>0</v>
      </c>
      <c r="AG34" s="492">
        <f>IF(($AF34)*OR($AF35)=0,SUM(INT($AF34)+INT($AF35)),SUM(INT($AF34)+INT($AF35))/2)</f>
        <v>0</v>
      </c>
      <c r="AH34" s="488"/>
      <c r="AI34" s="461">
        <v>0</v>
      </c>
      <c r="AJ34" s="492">
        <f>IF(($AI34)*OR($AI35)=0,SUM(INT($AI34)+INT($AI35)),SUM(INT($AI34)+INT($AI35))/2)</f>
        <v>0</v>
      </c>
      <c r="AK34" s="488"/>
      <c r="AL34" s="461">
        <v>0</v>
      </c>
      <c r="AM34" s="620">
        <f>IF(($AL34)*OR($AL35)=0,SUM(INT($AL34)+INT($AL35)),SUM(INT($AL34)+INT($AL35))/2)</f>
        <v>0</v>
      </c>
      <c r="AN34" s="494"/>
      <c r="AO34" s="461">
        <v>0</v>
      </c>
      <c r="AP34" s="620">
        <f>IF(($AO34)*OR($AO35)=0,SUM(INT($AO34)+INT($AO35)),SUM(INT($AO34)+INT($AO35))/2)</f>
        <v>0</v>
      </c>
      <c r="AQ34" s="494"/>
      <c r="AR34" s="44"/>
      <c r="AS34" s="482">
        <f>AG34+AJ34+AM34+AP34</f>
        <v>0</v>
      </c>
      <c r="AT34" s="198"/>
      <c r="AU34" s="484">
        <f>IF(($H34-$G34-$BE34)&lt;=$C$13,0,(((INT(((HOUR($H34-$G34-$C$13)*3600)+(MINUTE($H34-$G34-$C$13)*60)+SECOND($H34-$G34-$C$13)-1)/($C$14*60)))+1)*-1))</f>
        <v>0</v>
      </c>
      <c r="AV34" s="199"/>
      <c r="AW34" s="500">
        <f>IF($J$30=J34,1,0)+IF($K$30=K34,1,0)+IF($L$30=L34,1,0)+IF($M$30=M34,1,0)+IF($N$30=N34,1,0)+IF($O$30=O34,1,0)+IF($P$30=P34,1,0)+IF($Q$30=Q34,1,0)+IF($R$30=R34,1,0)+IF($S$30=S34,1,0)+IF($T$30=T34,1,0)+IF($U$30=U34,1,0)+IF($V$30=V34,1,0)+IF($W$30=W34,1,0)+IF($X$30=X34,1,0)+IF($Y$30=Y34,1,0)+IF($Z$30=Z34,1,0)+IF($AA$30=AA34,1,0)+IF($AB$30=AB34,1,0)+IF($AC$30=AC34,1,0)+IF($AD$30=AD34,1,0)+IF($AE$30=AE34,1,0)+IF($AH$30=AH34,1,0)+IF($AK$30=AK34,1,0)+IF($AN$30=AN34,1,0)+IF($AQ$30=AQ34,1,0)+AU34</f>
        <v>0</v>
      </c>
      <c r="AX34" s="502">
        <f>AS34+(IF($AH$30=$AH34,0,(IF($AH34="X",E$12,(IF($AH34=0,0,C$8))))))+(IF($AK$30=$AK34,0,(IF($AK34="X",E$12,(IF($AK34=0,0,C$9))))))+(IF($AN$30=$AN34,0,(IF($AN34="X",E$12,(IF($AN34=0,0,C$10))))))+(IF($AQ$30=$AQ34,0,(IF($AQ34="X",E$12,(IF($AQ34=0,0,C$11))))))</f>
        <v>0</v>
      </c>
      <c r="AY34" s="64"/>
      <c r="AZ34" s="546">
        <v>0</v>
      </c>
      <c r="BA34" s="107"/>
      <c r="BD34" s="482">
        <v>2</v>
      </c>
      <c r="BE34" s="533"/>
      <c r="BF34" s="534"/>
      <c r="BG34" s="211"/>
      <c r="BH34" s="537">
        <f>(IF($AH$30=$AH34,0,(IF($AH34="X",G$12,(IF($AH34=0,0,E$8))))))+(IF($AI$30=$AI34,0,(IF($AI34="X",G$12,(IF($AI34=0,0,E$8))))))+(IF($AL$30=$AL34,0,(IF($AL34="X",G$12,(IF($AL34=0,0,E$9))))))+(IF($AM$30=$AM34,0,(IF($AM34="X",G$12,(IF($AM34=0,0,E$9))))))+(IF($AP$30=$AP34,0,(IF($AP34="X",G$12,(IF($AP34=0,0,E$10))))))</f>
        <v>0</v>
      </c>
      <c r="BI34" s="538"/>
      <c r="BJ34" s="210"/>
      <c r="BK34" s="537">
        <f>IF($J$30=L34,1,0)+IF($K$30=M34,1,0)+IF($L$30=N34,1,0)+IF($M$30=O34,1,0)+IF($N$30=P34,1,0)+IF($O$30=Q34,1,0)+IF($P$30=R34,1,0)+IF($Q$30=S34,1,0)+IF($R$30=T34,1,0)+IF($S$30=U34,1,0)+IF($T$30=V34,1,0)+IF($U$30=W34,1,0)+IF($V$30=X34,1,0)+IF($W$30=Y34,1,0)+IF($X$30=Z34,1,0)+IF($Y$30=AA34,1,0)+IF($Z$30=AB34,1,0)+IF($AA$30=AC34,1,0)+IF($AB$30=AD34,1,0)+IF($AC$30=AE34,1,0)+IF($AD$30=AF34,1,0)+IF($AE$30=AG34,1,0)</f>
        <v>0</v>
      </c>
      <c r="BL34" s="538"/>
      <c r="BM34" s="210"/>
      <c r="BN34" s="537">
        <f>IF($AH$30=AJ34,1,0)+IF($AI$30=AK34,1,0)+IF($AL$30=AN34,1,0)+IF($AM$30=AO34,1,0)+IF($AP$30=AR34,1,0)</f>
        <v>0</v>
      </c>
      <c r="BO34" s="538"/>
    </row>
    <row r="35" spans="1:67" ht="9.75" customHeight="1">
      <c r="A35" s="499"/>
      <c r="B35" s="526"/>
      <c r="C35" s="528"/>
      <c r="D35" s="528"/>
      <c r="E35" s="530"/>
      <c r="F35" s="530"/>
      <c r="G35" s="532"/>
      <c r="H35" s="725"/>
      <c r="I35" s="233"/>
      <c r="J35" s="509"/>
      <c r="K35" s="487"/>
      <c r="L35" s="487"/>
      <c r="M35" s="487"/>
      <c r="N35" s="505"/>
      <c r="O35" s="491"/>
      <c r="P35" s="487"/>
      <c r="Q35" s="487"/>
      <c r="R35" s="487"/>
      <c r="S35" s="505"/>
      <c r="T35" s="491"/>
      <c r="U35" s="487"/>
      <c r="V35" s="487"/>
      <c r="W35" s="487"/>
      <c r="X35" s="487"/>
      <c r="Y35" s="491"/>
      <c r="Z35" s="487"/>
      <c r="AA35" s="487"/>
      <c r="AB35" s="487"/>
      <c r="AC35" s="505"/>
      <c r="AD35" s="487"/>
      <c r="AE35" s="524"/>
      <c r="AF35" s="203">
        <v>0</v>
      </c>
      <c r="AG35" s="493"/>
      <c r="AH35" s="489"/>
      <c r="AI35" s="461">
        <v>0</v>
      </c>
      <c r="AJ35" s="493"/>
      <c r="AK35" s="489"/>
      <c r="AL35" s="461">
        <v>0</v>
      </c>
      <c r="AM35" s="643"/>
      <c r="AN35" s="495"/>
      <c r="AO35" s="461">
        <v>0</v>
      </c>
      <c r="AP35" s="643"/>
      <c r="AQ35" s="495"/>
      <c r="AR35" s="44"/>
      <c r="AS35" s="483"/>
      <c r="AT35" s="198"/>
      <c r="AU35" s="485"/>
      <c r="AV35" s="199"/>
      <c r="AW35" s="501"/>
      <c r="AX35" s="503"/>
      <c r="AY35" s="64"/>
      <c r="AZ35" s="546"/>
      <c r="BA35" s="107"/>
      <c r="BD35" s="483"/>
      <c r="BE35" s="535"/>
      <c r="BF35" s="536"/>
      <c r="BG35" s="211"/>
      <c r="BH35" s="539"/>
      <c r="BI35" s="540"/>
      <c r="BJ35" s="210"/>
      <c r="BK35" s="539"/>
      <c r="BL35" s="540"/>
      <c r="BM35" s="210"/>
      <c r="BN35" s="539"/>
      <c r="BO35" s="540"/>
    </row>
    <row r="36" spans="1:67" ht="9.75" customHeight="1">
      <c r="A36" s="498">
        <v>3</v>
      </c>
      <c r="B36" s="525" t="s">
        <v>10</v>
      </c>
      <c r="C36" s="527"/>
      <c r="D36" s="527"/>
      <c r="E36" s="529"/>
      <c r="F36" s="529"/>
      <c r="G36" s="531"/>
      <c r="H36" s="724"/>
      <c r="I36" s="233"/>
      <c r="J36" s="508"/>
      <c r="K36" s="486"/>
      <c r="L36" s="486"/>
      <c r="M36" s="486"/>
      <c r="N36" s="504"/>
      <c r="O36" s="490"/>
      <c r="P36" s="486"/>
      <c r="Q36" s="486"/>
      <c r="R36" s="486"/>
      <c r="S36" s="504"/>
      <c r="T36" s="490"/>
      <c r="U36" s="486"/>
      <c r="V36" s="486"/>
      <c r="W36" s="486"/>
      <c r="X36" s="486"/>
      <c r="Y36" s="490"/>
      <c r="Z36" s="486"/>
      <c r="AA36" s="486"/>
      <c r="AB36" s="486"/>
      <c r="AC36" s="504"/>
      <c r="AD36" s="486"/>
      <c r="AE36" s="523"/>
      <c r="AF36" s="203">
        <v>0</v>
      </c>
      <c r="AG36" s="492">
        <f>IF(($AF36)*OR($AF37)=0,SUM(INT($AF36)+INT($AF37)),SUM(INT($AF36)+INT($AF37))/2)</f>
        <v>0</v>
      </c>
      <c r="AH36" s="488"/>
      <c r="AI36" s="461">
        <v>0</v>
      </c>
      <c r="AJ36" s="492">
        <f>IF(($AI36)*OR($AI37)=0,SUM(INT($AI36)+INT($AI37)),SUM(INT($AI36)+INT($AI37))/2)</f>
        <v>0</v>
      </c>
      <c r="AK36" s="488"/>
      <c r="AL36" s="461">
        <v>0</v>
      </c>
      <c r="AM36" s="620">
        <f>IF(($AL36)*OR($AL37)=0,SUM(INT($AL36)+INT($AL37)),SUM(INT($AL36)+INT($AL37))/2)</f>
        <v>0</v>
      </c>
      <c r="AN36" s="494"/>
      <c r="AO36" s="461">
        <v>0</v>
      </c>
      <c r="AP36" s="620">
        <f>IF(($AO36)*OR($AO37)=0,SUM(INT($AO36)+INT($AO37)),SUM(INT($AO36)+INT($AO37))/2)</f>
        <v>0</v>
      </c>
      <c r="AQ36" s="494"/>
      <c r="AR36" s="44"/>
      <c r="AS36" s="482">
        <f>AG36+AJ36+AM36+AP36</f>
        <v>0</v>
      </c>
      <c r="AT36" s="198"/>
      <c r="AU36" s="484">
        <f>IF(($H36-$G36-$BE36)&lt;=$C$13,0,(((INT(((HOUR($H36-$G36-$C$13)*3600)+(MINUTE($H36-$G36-$C$13)*60)+SECOND($H36-$G36-$C$13)-1)/($C$14*60)))+1)*-1))</f>
        <v>0</v>
      </c>
      <c r="AV36" s="199"/>
      <c r="AW36" s="500">
        <f>IF($J$30=J36,1,0)+IF($K$30=K36,1,0)+IF($L$30=L36,1,0)+IF($M$30=M36,1,0)+IF($N$30=N36,1,0)+IF($O$30=O36,1,0)+IF($P$30=P36,1,0)+IF($Q$30=Q36,1,0)+IF($R$30=R36,1,0)+IF($S$30=S36,1,0)+IF($T$30=T36,1,0)+IF($U$30=U36,1,0)+IF($V$30=V36,1,0)+IF($W$30=W36,1,0)+IF($X$30=X36,1,0)+IF($Y$30=Y36,1,0)+IF($Z$30=Z36,1,0)+IF($AA$30=AA36,1,0)+IF($AB$30=AB36,1,0)+IF($AC$30=AC36,1,0)+IF($AD$30=AD36,1,0)+IF($AE$30=AE36,1,0)+IF($AH$30=AH36,1,0)+IF($AK$30=AK36,1,0)+IF($AN$30=AN36,1,0)+IF($AQ$30=AQ36,1,0)+AU36</f>
        <v>0</v>
      </c>
      <c r="AX36" s="502">
        <f>AS36+(IF($AH$30=$AH36,0,(IF($AH36="X",E$12,(IF($AH36=0,0,C$8))))))+(IF($AK$30=$AK36,0,(IF($AK36="X",E$12,(IF($AK36=0,0,C$9))))))+(IF($AN$30=$AN36,0,(IF($AN36="X",E$12,(IF($AN36=0,0,C$10))))))+(IF($AQ$30=$AQ36,0,(IF($AQ36="X",E$12,(IF($AQ36=0,0,C$11))))))</f>
        <v>0</v>
      </c>
      <c r="AY36" s="64"/>
      <c r="AZ36" s="546">
        <v>0</v>
      </c>
      <c r="BA36" s="107"/>
      <c r="BD36" s="482">
        <v>3</v>
      </c>
      <c r="BE36" s="533"/>
      <c r="BF36" s="534"/>
      <c r="BG36" s="211"/>
      <c r="BH36" s="537">
        <f>(IF($AH$30=$AH36,0,(IF($AH36="X",G$12,(IF($AH36=0,0,E$8))))))+(IF($AI$30=$AI36,0,(IF($AI36="X",G$12,(IF($AI36=0,0,E$8))))))+(IF($AL$30=$AL36,0,(IF($AL36="X",G$12,(IF($AL36=0,0,E$9))))))+(IF($AM$30=$AM36,0,(IF($AM36="X",G$12,(IF($AM36=0,0,E$9))))))+(IF($AP$30=$AP36,0,(IF($AP36="X",G$12,(IF($AP36=0,0,E$10))))))</f>
        <v>0</v>
      </c>
      <c r="BI36" s="538"/>
      <c r="BJ36" s="210"/>
      <c r="BK36" s="537">
        <f>IF($J$30=L36,1,0)+IF($K$30=M36,1,0)+IF($L$30=N36,1,0)+IF($M$30=O36,1,0)+IF($N$30=P36,1,0)+IF($O$30=Q36,1,0)+IF($P$30=R36,1,0)+IF($Q$30=S36,1,0)+IF($R$30=T36,1,0)+IF($S$30=U36,1,0)+IF($T$30=V36,1,0)+IF($U$30=W36,1,0)+IF($V$30=X36,1,0)+IF($W$30=Y36,1,0)+IF($X$30=Z36,1,0)+IF($Y$30=AA36,1,0)+IF($Z$30=AB36,1,0)+IF($AA$30=AC36,1,0)+IF($AB$30=AD36,1,0)+IF($AC$30=AE36,1,0)+IF($AD$30=AF36,1,0)+IF($AE$30=AG36,1,0)</f>
        <v>0</v>
      </c>
      <c r="BL36" s="538"/>
      <c r="BM36" s="210"/>
      <c r="BN36" s="537">
        <f>IF($AH$30=AJ36,1,0)+IF($AI$30=AK36,1,0)+IF($AL$30=AN36,1,0)+IF($AM$30=AO36,1,0)+IF($AP$30=AR36,1,0)</f>
        <v>0</v>
      </c>
      <c r="BO36" s="538"/>
    </row>
    <row r="37" spans="1:67" ht="9.75" customHeight="1">
      <c r="A37" s="499"/>
      <c r="B37" s="526"/>
      <c r="C37" s="528"/>
      <c r="D37" s="528"/>
      <c r="E37" s="530"/>
      <c r="F37" s="530"/>
      <c r="G37" s="532"/>
      <c r="H37" s="725"/>
      <c r="I37" s="233"/>
      <c r="J37" s="509"/>
      <c r="K37" s="487"/>
      <c r="L37" s="487"/>
      <c r="M37" s="487"/>
      <c r="N37" s="505"/>
      <c r="O37" s="491"/>
      <c r="P37" s="487"/>
      <c r="Q37" s="487"/>
      <c r="R37" s="487"/>
      <c r="S37" s="505"/>
      <c r="T37" s="491"/>
      <c r="U37" s="487"/>
      <c r="V37" s="487"/>
      <c r="W37" s="487"/>
      <c r="X37" s="487"/>
      <c r="Y37" s="491"/>
      <c r="Z37" s="487"/>
      <c r="AA37" s="487"/>
      <c r="AB37" s="487"/>
      <c r="AC37" s="505"/>
      <c r="AD37" s="487"/>
      <c r="AE37" s="524"/>
      <c r="AF37" s="203">
        <v>0</v>
      </c>
      <c r="AG37" s="493"/>
      <c r="AH37" s="489"/>
      <c r="AI37" s="461">
        <v>0</v>
      </c>
      <c r="AJ37" s="493"/>
      <c r="AK37" s="489"/>
      <c r="AL37" s="461">
        <v>0</v>
      </c>
      <c r="AM37" s="643"/>
      <c r="AN37" s="495"/>
      <c r="AO37" s="461">
        <v>0</v>
      </c>
      <c r="AP37" s="643"/>
      <c r="AQ37" s="495"/>
      <c r="AR37" s="44"/>
      <c r="AS37" s="483"/>
      <c r="AT37" s="198"/>
      <c r="AU37" s="485"/>
      <c r="AV37" s="199"/>
      <c r="AW37" s="501"/>
      <c r="AX37" s="503"/>
      <c r="AY37" s="64"/>
      <c r="AZ37" s="546"/>
      <c r="BA37" s="107"/>
      <c r="BD37" s="483"/>
      <c r="BE37" s="535"/>
      <c r="BF37" s="536"/>
      <c r="BG37" s="211"/>
      <c r="BH37" s="539"/>
      <c r="BI37" s="540"/>
      <c r="BJ37" s="210"/>
      <c r="BK37" s="539"/>
      <c r="BL37" s="540"/>
      <c r="BM37" s="210"/>
      <c r="BN37" s="539"/>
      <c r="BO37" s="540"/>
    </row>
    <row r="38" spans="1:67" ht="9.75" customHeight="1">
      <c r="A38" s="498">
        <v>4</v>
      </c>
      <c r="B38" s="525" t="s">
        <v>9</v>
      </c>
      <c r="C38" s="527"/>
      <c r="D38" s="527"/>
      <c r="E38" s="529"/>
      <c r="F38" s="529"/>
      <c r="G38" s="531"/>
      <c r="H38" s="724"/>
      <c r="I38" s="233"/>
      <c r="J38" s="508"/>
      <c r="K38" s="486"/>
      <c r="L38" s="486"/>
      <c r="M38" s="486"/>
      <c r="N38" s="504"/>
      <c r="O38" s="490"/>
      <c r="P38" s="486"/>
      <c r="Q38" s="486"/>
      <c r="R38" s="486"/>
      <c r="S38" s="504"/>
      <c r="T38" s="490"/>
      <c r="U38" s="486"/>
      <c r="V38" s="486"/>
      <c r="W38" s="486"/>
      <c r="X38" s="486"/>
      <c r="Y38" s="490"/>
      <c r="Z38" s="486"/>
      <c r="AA38" s="486"/>
      <c r="AB38" s="486"/>
      <c r="AC38" s="504"/>
      <c r="AD38" s="486"/>
      <c r="AE38" s="523"/>
      <c r="AF38" s="203">
        <v>0</v>
      </c>
      <c r="AG38" s="492">
        <f>IF(($AF38)*OR($AF39)=0,SUM(INT($AF38)+INT($AF39)),SUM(INT($AF38)+INT($AF39))/2)</f>
        <v>0</v>
      </c>
      <c r="AH38" s="488"/>
      <c r="AI38" s="461">
        <v>0</v>
      </c>
      <c r="AJ38" s="492">
        <f>IF(($AI38)*OR($AI39)=0,SUM(INT($AI38)+INT($AI39)),SUM(INT($AI38)+INT($AI39))/2)</f>
        <v>0</v>
      </c>
      <c r="AK38" s="488"/>
      <c r="AL38" s="461">
        <v>0</v>
      </c>
      <c r="AM38" s="620">
        <f>IF(($AL38)*OR($AL39)=0,SUM(INT($AL38)+INT($AL39)),SUM(INT($AL38)+INT($AL39))/2)</f>
        <v>0</v>
      </c>
      <c r="AN38" s="494"/>
      <c r="AO38" s="461">
        <v>0</v>
      </c>
      <c r="AP38" s="620">
        <f>IF(($AO38)*OR($AO39)=0,SUM(INT($AO38)+INT($AO39)),SUM(INT($AO38)+INT($AO39))/2)</f>
        <v>0</v>
      </c>
      <c r="AQ38" s="494"/>
      <c r="AR38" s="44"/>
      <c r="AS38" s="482">
        <f>AG38+AJ38+AM38+AP38</f>
        <v>0</v>
      </c>
      <c r="AT38" s="198"/>
      <c r="AU38" s="484">
        <f>IF(($H38-$G38-$BE38)&lt;=$C$13,0,(((INT(((HOUR($H38-$G38-$C$13)*3600)+(MINUTE($H38-$G38-$C$13)*60)+SECOND($H38-$G38-$C$13)-1)/($C$14*60)))+1)*-1))</f>
        <v>0</v>
      </c>
      <c r="AV38" s="199"/>
      <c r="AW38" s="500">
        <f>IF($J$30=J38,1,0)+IF($K$30=K38,1,0)+IF($L$30=L38,1,0)+IF($M$30=M38,1,0)+IF($N$30=N38,1,0)+IF($O$30=O38,1,0)+IF($P$30=P38,1,0)+IF($Q$30=Q38,1,0)+IF($R$30=R38,1,0)+IF($S$30=S38,1,0)+IF($T$30=T38,1,0)+IF($U$30=U38,1,0)+IF($V$30=V38,1,0)+IF($W$30=W38,1,0)+IF($X$30=X38,1,0)+IF($Y$30=Y38,1,0)+IF($Z$30=Z38,1,0)+IF($AA$30=AA38,1,0)+IF($AB$30=AB38,1,0)+IF($AC$30=AC38,1,0)+IF($AD$30=AD38,1,0)+IF($AE$30=AE38,1,0)+IF($AH$30=AH38,1,0)+IF($AK$30=AK38,1,0)+IF($AN$30=AN38,1,0)+IF($AQ$30=AQ38,1,0)+AU38</f>
        <v>0</v>
      </c>
      <c r="AX38" s="502">
        <f>AS38+(IF($AH$30=$AH38,0,(IF($AH38="X",E$12,(IF($AH38=0,0,C$8))))))+(IF($AK$30=$AK38,0,(IF($AK38="X",E$12,(IF($AK38=0,0,C$9))))))+(IF($AN$30=$AN38,0,(IF($AN38="X",E$12,(IF($AN38=0,0,C$10))))))+(IF($AQ$30=$AQ38,0,(IF($AQ38="X",E$12,(IF($AQ38=0,0,C$11))))))</f>
        <v>0</v>
      </c>
      <c r="AY38" s="64"/>
      <c r="AZ38" s="546">
        <v>0</v>
      </c>
      <c r="BA38" s="107"/>
      <c r="BD38" s="482">
        <v>4</v>
      </c>
      <c r="BE38" s="533"/>
      <c r="BF38" s="534"/>
      <c r="BG38" s="211"/>
      <c r="BH38" s="537">
        <f>(IF($AH$30=$AH38,0,(IF($AH38="X",G$12,(IF($AH38=0,0,E$8))))))+(IF($AI$30=$AI38,0,(IF($AI38="X",G$12,(IF($AI38=0,0,E$8))))))+(IF($AL$30=$AL38,0,(IF($AL38="X",G$12,(IF($AL38=0,0,E$9))))))+(IF($AM$30=$AM38,0,(IF($AM38="X",G$12,(IF($AM38=0,0,E$9))))))+(IF($AP$30=$AP38,0,(IF($AP38="X",G$12,(IF($AP38=0,0,E$10))))))</f>
        <v>0</v>
      </c>
      <c r="BI38" s="538"/>
      <c r="BJ38" s="210"/>
      <c r="BK38" s="537">
        <f>IF($J$30=L38,1,0)+IF($K$30=M38,1,0)+IF($L$30=N38,1,0)+IF($M$30=O38,1,0)+IF($N$30=P38,1,0)+IF($O$30=Q38,1,0)+IF($P$30=R38,1,0)+IF($Q$30=S38,1,0)+IF($R$30=T38,1,0)+IF($S$30=U38,1,0)+IF($T$30=V38,1,0)+IF($U$30=W38,1,0)+IF($V$30=X38,1,0)+IF($W$30=Y38,1,0)+IF($X$30=Z38,1,0)+IF($Y$30=AA38,1,0)+IF($Z$30=AB38,1,0)+IF($AA$30=AC38,1,0)+IF($AB$30=AD38,1,0)+IF($AC$30=AE38,1,0)+IF($AD$30=AF38,1,0)+IF($AE$30=AG38,1,0)</f>
        <v>0</v>
      </c>
      <c r="BL38" s="538"/>
      <c r="BM38" s="210"/>
      <c r="BN38" s="537">
        <f>IF($AH$30=AJ38,1,0)+IF($AI$30=AK38,1,0)+IF($AL$30=AN38,1,0)+IF($AM$30=AO38,1,0)+IF($AP$30=AR38,1,0)</f>
        <v>0</v>
      </c>
      <c r="BO38" s="538"/>
    </row>
    <row r="39" spans="1:67" ht="9.75" customHeight="1">
      <c r="A39" s="499"/>
      <c r="B39" s="526"/>
      <c r="C39" s="528"/>
      <c r="D39" s="528"/>
      <c r="E39" s="530"/>
      <c r="F39" s="530"/>
      <c r="G39" s="532"/>
      <c r="H39" s="725"/>
      <c r="I39" s="233"/>
      <c r="J39" s="509"/>
      <c r="K39" s="487"/>
      <c r="L39" s="487"/>
      <c r="M39" s="487"/>
      <c r="N39" s="505"/>
      <c r="O39" s="491"/>
      <c r="P39" s="487"/>
      <c r="Q39" s="487"/>
      <c r="R39" s="487"/>
      <c r="S39" s="505"/>
      <c r="T39" s="491"/>
      <c r="U39" s="487"/>
      <c r="V39" s="487"/>
      <c r="W39" s="487"/>
      <c r="X39" s="487"/>
      <c r="Y39" s="491"/>
      <c r="Z39" s="487"/>
      <c r="AA39" s="487"/>
      <c r="AB39" s="487"/>
      <c r="AC39" s="505"/>
      <c r="AD39" s="487"/>
      <c r="AE39" s="524"/>
      <c r="AF39" s="203">
        <v>0</v>
      </c>
      <c r="AG39" s="493"/>
      <c r="AH39" s="489"/>
      <c r="AI39" s="461">
        <v>0</v>
      </c>
      <c r="AJ39" s="493"/>
      <c r="AK39" s="489"/>
      <c r="AL39" s="461">
        <v>0</v>
      </c>
      <c r="AM39" s="643"/>
      <c r="AN39" s="495"/>
      <c r="AO39" s="461">
        <v>0</v>
      </c>
      <c r="AP39" s="643"/>
      <c r="AQ39" s="495"/>
      <c r="AR39" s="44"/>
      <c r="AS39" s="483"/>
      <c r="AT39" s="198"/>
      <c r="AU39" s="485"/>
      <c r="AV39" s="199"/>
      <c r="AW39" s="501"/>
      <c r="AX39" s="503"/>
      <c r="AY39" s="64"/>
      <c r="AZ39" s="546"/>
      <c r="BD39" s="483"/>
      <c r="BE39" s="535"/>
      <c r="BF39" s="536"/>
      <c r="BG39" s="211"/>
      <c r="BH39" s="539"/>
      <c r="BI39" s="540"/>
      <c r="BJ39" s="210"/>
      <c r="BK39" s="539"/>
      <c r="BL39" s="540"/>
      <c r="BM39" s="210"/>
      <c r="BN39" s="539"/>
      <c r="BO39" s="540"/>
    </row>
    <row r="40" spans="1:67" ht="9.75" customHeight="1">
      <c r="A40" s="498">
        <v>5</v>
      </c>
      <c r="B40" s="525"/>
      <c r="C40" s="527"/>
      <c r="D40" s="527"/>
      <c r="E40" s="529"/>
      <c r="F40" s="529"/>
      <c r="G40" s="531"/>
      <c r="H40" s="724"/>
      <c r="I40" s="233"/>
      <c r="J40" s="508"/>
      <c r="K40" s="486"/>
      <c r="L40" s="486"/>
      <c r="M40" s="486"/>
      <c r="N40" s="504"/>
      <c r="O40" s="490"/>
      <c r="P40" s="486"/>
      <c r="Q40" s="486"/>
      <c r="R40" s="486"/>
      <c r="S40" s="504"/>
      <c r="T40" s="490"/>
      <c r="U40" s="486"/>
      <c r="V40" s="486"/>
      <c r="W40" s="486"/>
      <c r="X40" s="486"/>
      <c r="Y40" s="490"/>
      <c r="Z40" s="486"/>
      <c r="AA40" s="486"/>
      <c r="AB40" s="486"/>
      <c r="AC40" s="504"/>
      <c r="AD40" s="486"/>
      <c r="AE40" s="523"/>
      <c r="AF40" s="203">
        <v>0</v>
      </c>
      <c r="AG40" s="492">
        <f>IF(($AF40)*OR($AF41)=0,SUM(INT($AF40)+INT($AF41)),SUM(INT($AF40)+INT($AF41))/2)</f>
        <v>0</v>
      </c>
      <c r="AH40" s="488"/>
      <c r="AI40" s="461">
        <v>0</v>
      </c>
      <c r="AJ40" s="492">
        <f>IF(($AI40)*OR($AI41)=0,SUM(INT($AI40)+INT($AI41)),SUM(INT($AI40)+INT($AI41))/2)</f>
        <v>0</v>
      </c>
      <c r="AK40" s="488"/>
      <c r="AL40" s="461">
        <v>0</v>
      </c>
      <c r="AM40" s="620">
        <f>IF(($AL40)*OR($AL41)=0,SUM(INT($AL40)+INT($AL41)),SUM(INT($AL40)+INT($AL41))/2)</f>
        <v>0</v>
      </c>
      <c r="AN40" s="494"/>
      <c r="AO40" s="461">
        <v>0</v>
      </c>
      <c r="AP40" s="620">
        <f>IF(($AO40)*OR($AO41)=0,SUM(INT($AO40)+INT($AO41)),SUM(INT($AO40)+INT($AO41))/2)</f>
        <v>0</v>
      </c>
      <c r="AQ40" s="494"/>
      <c r="AR40" s="44"/>
      <c r="AS40" s="482">
        <f>AG40+AJ40+AM40+AP40</f>
        <v>0</v>
      </c>
      <c r="AT40" s="198"/>
      <c r="AU40" s="484">
        <f>IF(($H40-$G40-$BE40)&lt;=$C$13,0,(((INT(((HOUR($H40-$G40-$C$13)*3600)+(MINUTE($H40-$G40-$C$13)*60)+SECOND($H40-$G40-$C$13)-1)/($C$14*60)))+1)*-1))</f>
        <v>0</v>
      </c>
      <c r="AV40" s="199"/>
      <c r="AW40" s="500">
        <f>IF($J$30=J40,1,0)+IF($K$30=K40,1,0)+IF($L$30=L40,1,0)+IF($M$30=M40,1,0)+IF($N$30=N40,1,0)+IF($O$30=O40,1,0)+IF($P$30=P40,1,0)+IF($Q$30=Q40,1,0)+IF($R$30=R40,1,0)+IF($S$30=S40,1,0)+IF($T$30=T40,1,0)+IF($U$30=U40,1,0)+IF($V$30=V40,1,0)+IF($W$30=W40,1,0)+IF($X$30=X40,1,0)+IF($Y$30=Y40,1,0)+IF($Z$30=Z40,1,0)+IF($AA$30=AA40,1,0)+IF($AB$30=AB40,1,0)+IF($AC$30=AC40,1,0)+IF($AD$30=AD40,1,0)+IF($AE$30=AE40,1,0)+IF($AH$30=AH40,1,0)+IF($AK$30=AK40,1,0)+IF($AN$30=AN40,1,0)+IF($AQ$30=AQ40,1,0)+AU40</f>
        <v>0</v>
      </c>
      <c r="AX40" s="502">
        <f>AS40+(IF($AH$30=$AH40,0,(IF($AH40="X",E$12,(IF($AH40=0,0,C$8))))))+(IF($AK$30=$AK40,0,(IF($AK40="X",E$12,(IF($AK40=0,0,C$9))))))+(IF($AN$30=$AN40,0,(IF($AN40="X",E$12,(IF($AN40=0,0,C$10))))))+(IF($AQ$30=$AQ40,0,(IF($AQ40="X",E$12,(IF($AQ40=0,0,C$11))))))</f>
        <v>0</v>
      </c>
      <c r="AY40" s="64"/>
      <c r="AZ40" s="546">
        <v>0</v>
      </c>
      <c r="BD40" s="482">
        <v>5</v>
      </c>
      <c r="BE40" s="533"/>
      <c r="BF40" s="534"/>
      <c r="BG40" s="211"/>
      <c r="BH40" s="537">
        <f>(IF($AH$30=$AH40,0,(IF($AH40="X",G$12,(IF($AH40=0,0,E$8))))))+(IF($AI$30=$AI40,0,(IF($AI40="X",G$12,(IF($AI40=0,0,E$8))))))+(IF($AL$30=$AL40,0,(IF($AL40="X",G$12,(IF($AL40=0,0,E$9))))))+(IF($AM$30=$AM40,0,(IF($AM40="X",G$12,(IF($AM40=0,0,E$9))))))+(IF($AP$30=$AP40,0,(IF($AP40="X",G$12,(IF($AP40=0,0,E$10))))))</f>
        <v>0</v>
      </c>
      <c r="BI40" s="538"/>
      <c r="BJ40" s="210"/>
      <c r="BK40" s="537">
        <f>IF($J$30=L40,1,0)+IF($K$30=M40,1,0)+IF($L$30=N40,1,0)+IF($M$30=O40,1,0)+IF($N$30=P40,1,0)+IF($O$30=Q40,1,0)+IF($P$30=R40,1,0)+IF($Q$30=S40,1,0)+IF($R$30=T40,1,0)+IF($S$30=U40,1,0)+IF($T$30=V40,1,0)+IF($U$30=W40,1,0)+IF($V$30=X40,1,0)+IF($W$30=Y40,1,0)+IF($X$30=Z40,1,0)+IF($Y$30=AA40,1,0)+IF($Z$30=AB40,1,0)+IF($AA$30=AC40,1,0)+IF($AB$30=AD40,1,0)+IF($AC$30=AE40,1,0)+IF($AD$30=AF40,1,0)+IF($AE$30=AG40,1,0)</f>
        <v>0</v>
      </c>
      <c r="BL40" s="538"/>
      <c r="BM40" s="210"/>
      <c r="BN40" s="537">
        <f>IF($AH$30=AJ40,1,0)+IF($AI$30=AK40,1,0)+IF($AL$30=AN40,1,0)+IF($AM$30=AO40,1,0)+IF($AP$30=AR40,1,0)</f>
        <v>0</v>
      </c>
      <c r="BO40" s="538"/>
    </row>
    <row r="41" spans="1:67" ht="9.75" customHeight="1">
      <c r="A41" s="499"/>
      <c r="B41" s="526"/>
      <c r="C41" s="528"/>
      <c r="D41" s="528"/>
      <c r="E41" s="530"/>
      <c r="F41" s="530"/>
      <c r="G41" s="532"/>
      <c r="H41" s="725"/>
      <c r="I41" s="233"/>
      <c r="J41" s="509"/>
      <c r="K41" s="487"/>
      <c r="L41" s="487"/>
      <c r="M41" s="487"/>
      <c r="N41" s="505"/>
      <c r="O41" s="491"/>
      <c r="P41" s="487"/>
      <c r="Q41" s="487"/>
      <c r="R41" s="487"/>
      <c r="S41" s="505"/>
      <c r="T41" s="491"/>
      <c r="U41" s="487"/>
      <c r="V41" s="487"/>
      <c r="W41" s="487"/>
      <c r="X41" s="487"/>
      <c r="Y41" s="491"/>
      <c r="Z41" s="487"/>
      <c r="AA41" s="487"/>
      <c r="AB41" s="487"/>
      <c r="AC41" s="505"/>
      <c r="AD41" s="487"/>
      <c r="AE41" s="524"/>
      <c r="AF41" s="203">
        <v>0</v>
      </c>
      <c r="AG41" s="493"/>
      <c r="AH41" s="489"/>
      <c r="AI41" s="461">
        <v>0</v>
      </c>
      <c r="AJ41" s="493"/>
      <c r="AK41" s="489"/>
      <c r="AL41" s="461">
        <v>0</v>
      </c>
      <c r="AM41" s="643"/>
      <c r="AN41" s="495"/>
      <c r="AO41" s="461">
        <v>0</v>
      </c>
      <c r="AP41" s="643"/>
      <c r="AQ41" s="495"/>
      <c r="AR41" s="44"/>
      <c r="AS41" s="483"/>
      <c r="AT41" s="198"/>
      <c r="AU41" s="485"/>
      <c r="AV41" s="199"/>
      <c r="AW41" s="501"/>
      <c r="AX41" s="503"/>
      <c r="AY41" s="64"/>
      <c r="AZ41" s="546"/>
      <c r="BD41" s="483"/>
      <c r="BE41" s="535"/>
      <c r="BF41" s="536"/>
      <c r="BG41" s="211"/>
      <c r="BH41" s="539"/>
      <c r="BI41" s="540"/>
      <c r="BJ41" s="210"/>
      <c r="BK41" s="539"/>
      <c r="BL41" s="540"/>
      <c r="BM41" s="210"/>
      <c r="BN41" s="539"/>
      <c r="BO41" s="540"/>
    </row>
    <row r="42" spans="1:67" ht="9.75" customHeight="1">
      <c r="A42" s="498">
        <v>6</v>
      </c>
      <c r="B42" s="525"/>
      <c r="C42" s="527"/>
      <c r="D42" s="527"/>
      <c r="E42" s="529"/>
      <c r="F42" s="529"/>
      <c r="G42" s="531"/>
      <c r="H42" s="724"/>
      <c r="I42" s="233"/>
      <c r="J42" s="508"/>
      <c r="K42" s="486"/>
      <c r="L42" s="486"/>
      <c r="M42" s="486"/>
      <c r="N42" s="504"/>
      <c r="O42" s="490"/>
      <c r="P42" s="486"/>
      <c r="Q42" s="486"/>
      <c r="R42" s="486"/>
      <c r="S42" s="504"/>
      <c r="T42" s="490"/>
      <c r="U42" s="486"/>
      <c r="V42" s="486"/>
      <c r="W42" s="486"/>
      <c r="X42" s="486"/>
      <c r="Y42" s="490"/>
      <c r="Z42" s="486"/>
      <c r="AA42" s="486"/>
      <c r="AB42" s="486"/>
      <c r="AC42" s="504"/>
      <c r="AD42" s="486"/>
      <c r="AE42" s="523"/>
      <c r="AF42" s="203">
        <v>0</v>
      </c>
      <c r="AG42" s="492">
        <f>IF(($AF42)*OR($AF43)=0,SUM(INT($AF42)+INT($AF43)),SUM(INT($AF42)+INT($AF43))/2)</f>
        <v>0</v>
      </c>
      <c r="AH42" s="488"/>
      <c r="AI42" s="461">
        <v>0</v>
      </c>
      <c r="AJ42" s="492">
        <f>IF(($AI42)*OR($AI43)=0,SUM(INT($AI42)+INT($AI43)),SUM(INT($AI42)+INT($AI43))/2)</f>
        <v>0</v>
      </c>
      <c r="AK42" s="488"/>
      <c r="AL42" s="461">
        <v>0</v>
      </c>
      <c r="AM42" s="620">
        <f>IF(($AL42)*OR($AL43)=0,SUM(INT($AL42)+INT($AL43)),SUM(INT($AL42)+INT($AL43))/2)</f>
        <v>0</v>
      </c>
      <c r="AN42" s="494"/>
      <c r="AO42" s="461">
        <v>0</v>
      </c>
      <c r="AP42" s="620">
        <f>IF(($AO42)*OR($AO43)=0,SUM(INT($AO42)+INT($AO43)),SUM(INT($AO42)+INT($AO43))/2)</f>
        <v>0</v>
      </c>
      <c r="AQ42" s="494"/>
      <c r="AR42" s="44"/>
      <c r="AS42" s="482">
        <f>AG42+AJ42+AM42+AP42</f>
        <v>0</v>
      </c>
      <c r="AT42" s="198"/>
      <c r="AU42" s="484">
        <f>IF(($H42-$G42-$BE42)&lt;=$C$13,0,(((INT(((HOUR($H42-$G42-$C$13)*3600)+(MINUTE($H42-$G42-$C$13)*60)+SECOND($H42-$G42-$C$13)-1)/($C$14*60)))+1)*-1))</f>
        <v>0</v>
      </c>
      <c r="AV42" s="199"/>
      <c r="AW42" s="500">
        <f>IF($J$30=J42,1,0)+IF($K$30=K42,1,0)+IF($L$30=L42,1,0)+IF($M$30=M42,1,0)+IF($N$30=N42,1,0)+IF($O$30=O42,1,0)+IF($P$30=P42,1,0)+IF($Q$30=Q42,1,0)+IF($R$30=R42,1,0)+IF($S$30=S42,1,0)+IF($T$30=T42,1,0)+IF($U$30=U42,1,0)+IF($V$30=V42,1,0)+IF($W$30=W42,1,0)+IF($X$30=X42,1,0)+IF($Y$30=Y42,1,0)+IF($Z$30=Z42,1,0)+IF($AA$30=AA42,1,0)+IF($AB$30=AB42,1,0)+IF($AC$30=AC42,1,0)+IF($AD$30=AD42,1,0)+IF($AE$30=AE42,1,0)+IF($AH$30=AH42,1,0)+IF($AK$30=AK42,1,0)+IF($AN$30=AN42,1,0)+IF($AQ$30=AQ42,1,0)+AU42</f>
        <v>0</v>
      </c>
      <c r="AX42" s="502">
        <f>AS42+(IF($AH$30=$AH42,0,(IF($AH42="X",E$12,(IF($AH42=0,0,C$8))))))+(IF($AK$30=$AK42,0,(IF($AK42="X",E$12,(IF($AK42=0,0,C$9))))))+(IF($AN$30=$AN42,0,(IF($AN42="X",E$12,(IF($AN42=0,0,C$10))))))+(IF($AQ$30=$AQ42,0,(IF($AQ42="X",E$12,(IF($AQ42=0,0,C$11))))))</f>
        <v>0</v>
      </c>
      <c r="AY42" s="64"/>
      <c r="AZ42" s="546">
        <v>0</v>
      </c>
      <c r="BD42" s="482">
        <v>6</v>
      </c>
      <c r="BE42" s="533"/>
      <c r="BF42" s="534"/>
      <c r="BG42" s="211"/>
      <c r="BH42" s="537">
        <f>(IF($AH$30=$AH42,0,(IF($AH42="X",G$12,(IF($AH42=0,0,E$8))))))+(IF($AI$30=$AI42,0,(IF($AI42="X",G$12,(IF($AI42=0,0,E$8))))))+(IF($AL$30=$AL42,0,(IF($AL42="X",G$12,(IF($AL42=0,0,E$9))))))+(IF($AM$30=$AM42,0,(IF($AM42="X",G$12,(IF($AM42=0,0,E$9))))))+(IF($AP$30=$AP42,0,(IF($AP42="X",G$12,(IF($AP42=0,0,E$10))))))</f>
        <v>0</v>
      </c>
      <c r="BI42" s="538"/>
      <c r="BJ42" s="210"/>
      <c r="BK42" s="537">
        <f>IF($J$30=L42,1,0)+IF($K$30=M42,1,0)+IF($L$30=N42,1,0)+IF($M$30=O42,1,0)+IF($N$30=P42,1,0)+IF($O$30=Q42,1,0)+IF($P$30=R42,1,0)+IF($Q$30=S42,1,0)+IF($R$30=T42,1,0)+IF($S$30=U42,1,0)+IF($T$30=V42,1,0)+IF($U$30=W42,1,0)+IF($V$30=X42,1,0)+IF($W$30=Y42,1,0)+IF($X$30=Z42,1,0)+IF($Y$30=AA42,1,0)+IF($Z$30=AB42,1,0)+IF($AA$30=AC42,1,0)+IF($AB$30=AD42,1,0)+IF($AC$30=AE42,1,0)+IF($AD$30=AF42,1,0)+IF($AE$30=AG42,1,0)</f>
        <v>0</v>
      </c>
      <c r="BL42" s="538"/>
      <c r="BM42" s="210"/>
      <c r="BN42" s="537">
        <f>IF($AH$30=AJ42,1,0)+IF($AI$30=AK42,1,0)+IF($AL$30=AN42,1,0)+IF($AM$30=AO42,1,0)+IF($AP$30=AR42,1,0)</f>
        <v>0</v>
      </c>
      <c r="BO42" s="538"/>
    </row>
    <row r="43" spans="1:67" ht="9.75" customHeight="1">
      <c r="A43" s="499"/>
      <c r="B43" s="526"/>
      <c r="C43" s="528"/>
      <c r="D43" s="528"/>
      <c r="E43" s="530"/>
      <c r="F43" s="530"/>
      <c r="G43" s="532"/>
      <c r="H43" s="725"/>
      <c r="I43" s="233"/>
      <c r="J43" s="509"/>
      <c r="K43" s="487"/>
      <c r="L43" s="487"/>
      <c r="M43" s="487"/>
      <c r="N43" s="505"/>
      <c r="O43" s="491"/>
      <c r="P43" s="487"/>
      <c r="Q43" s="487"/>
      <c r="R43" s="487"/>
      <c r="S43" s="505"/>
      <c r="T43" s="491"/>
      <c r="U43" s="487"/>
      <c r="V43" s="487"/>
      <c r="W43" s="487"/>
      <c r="X43" s="487"/>
      <c r="Y43" s="491"/>
      <c r="Z43" s="487"/>
      <c r="AA43" s="487"/>
      <c r="AB43" s="487"/>
      <c r="AC43" s="505"/>
      <c r="AD43" s="487"/>
      <c r="AE43" s="524"/>
      <c r="AF43" s="203">
        <v>0</v>
      </c>
      <c r="AG43" s="493"/>
      <c r="AH43" s="489"/>
      <c r="AI43" s="461">
        <v>0</v>
      </c>
      <c r="AJ43" s="493"/>
      <c r="AK43" s="489"/>
      <c r="AL43" s="461">
        <v>0</v>
      </c>
      <c r="AM43" s="643"/>
      <c r="AN43" s="495"/>
      <c r="AO43" s="461">
        <v>0</v>
      </c>
      <c r="AP43" s="643"/>
      <c r="AQ43" s="495"/>
      <c r="AR43" s="44"/>
      <c r="AS43" s="483"/>
      <c r="AT43" s="198"/>
      <c r="AU43" s="485"/>
      <c r="AV43" s="199"/>
      <c r="AW43" s="501"/>
      <c r="AX43" s="503"/>
      <c r="AY43" s="64"/>
      <c r="AZ43" s="546"/>
      <c r="BD43" s="483"/>
      <c r="BE43" s="535"/>
      <c r="BF43" s="536"/>
      <c r="BG43" s="211"/>
      <c r="BH43" s="539"/>
      <c r="BI43" s="540"/>
      <c r="BJ43" s="210"/>
      <c r="BK43" s="539"/>
      <c r="BL43" s="540"/>
      <c r="BM43" s="210"/>
      <c r="BN43" s="539"/>
      <c r="BO43" s="540"/>
    </row>
    <row r="44" spans="1:67" ht="9.75" customHeight="1">
      <c r="A44" s="498">
        <v>7</v>
      </c>
      <c r="B44" s="525"/>
      <c r="C44" s="527"/>
      <c r="D44" s="527"/>
      <c r="E44" s="529"/>
      <c r="F44" s="529"/>
      <c r="G44" s="531"/>
      <c r="H44" s="724"/>
      <c r="I44" s="233"/>
      <c r="J44" s="508"/>
      <c r="K44" s="486"/>
      <c r="L44" s="486"/>
      <c r="M44" s="486"/>
      <c r="N44" s="504"/>
      <c r="O44" s="490"/>
      <c r="P44" s="486"/>
      <c r="Q44" s="486"/>
      <c r="R44" s="486"/>
      <c r="S44" s="504"/>
      <c r="T44" s="490"/>
      <c r="U44" s="486"/>
      <c r="V44" s="486"/>
      <c r="W44" s="486"/>
      <c r="X44" s="486"/>
      <c r="Y44" s="490"/>
      <c r="Z44" s="486"/>
      <c r="AA44" s="486"/>
      <c r="AB44" s="486"/>
      <c r="AC44" s="504"/>
      <c r="AD44" s="486"/>
      <c r="AE44" s="523"/>
      <c r="AF44" s="203">
        <v>0</v>
      </c>
      <c r="AG44" s="492">
        <f>IF(($AF44)*OR($AF45)=0,SUM(INT($AF44)+INT($AF45)),SUM(INT($AF44)+INT($AF45))/2)</f>
        <v>0</v>
      </c>
      <c r="AH44" s="488"/>
      <c r="AI44" s="461">
        <v>0</v>
      </c>
      <c r="AJ44" s="492">
        <f>IF(($AI44)*OR($AI45)=0,SUM(INT($AI44)+INT($AI45)),SUM(INT($AI44)+INT($AI45))/2)</f>
        <v>0</v>
      </c>
      <c r="AK44" s="488"/>
      <c r="AL44" s="461">
        <v>0</v>
      </c>
      <c r="AM44" s="620">
        <f>IF(($AL44)*OR($AL45)=0,SUM(INT($AL44)+INT($AL45)),SUM(INT($AL44)+INT($AL45))/2)</f>
        <v>0</v>
      </c>
      <c r="AN44" s="494"/>
      <c r="AO44" s="461">
        <v>0</v>
      </c>
      <c r="AP44" s="620">
        <f>IF(($AO44)*OR($AO45)=0,SUM(INT($AO44)+INT($AO45)),SUM(INT($AO44)+INT($AO45))/2)</f>
        <v>0</v>
      </c>
      <c r="AQ44" s="494"/>
      <c r="AR44" s="44"/>
      <c r="AS44" s="482">
        <f>AG44+AJ44+AM44+AP44</f>
        <v>0</v>
      </c>
      <c r="AT44" s="198"/>
      <c r="AU44" s="484">
        <f>IF(($H44-$G44-$BE44)&lt;=$C$13,0,(((INT(((HOUR($H44-$G44-$C$13)*3600)+(MINUTE($H44-$G44-$C$13)*60)+SECOND($H44-$G44-$C$13)-1)/($C$14*60)))+1)*-1))</f>
        <v>0</v>
      </c>
      <c r="AV44" s="199"/>
      <c r="AW44" s="500">
        <f>IF($J$30=J44,1,0)+IF($K$30=K44,1,0)+IF($L$30=L44,1,0)+IF($M$30=M44,1,0)+IF($N$30=N44,1,0)+IF($O$30=O44,1,0)+IF($P$30=P44,1,0)+IF($Q$30=Q44,1,0)+IF($R$30=R44,1,0)+IF($S$30=S44,1,0)+IF($T$30=T44,1,0)+IF($U$30=U44,1,0)+IF($V$30=V44,1,0)+IF($W$30=W44,1,0)+IF($X$30=X44,1,0)+IF($Y$30=Y44,1,0)+IF($Z$30=Z44,1,0)+IF($AA$30=AA44,1,0)+IF($AB$30=AB44,1,0)+IF($AC$30=AC44,1,0)+IF($AD$30=AD44,1,0)+IF($AE$30=AE44,1,0)+IF($AH$30=AH44,1,0)+IF($AK$30=AK44,1,0)+IF($AN$30=AN44,1,0)+IF($AQ$30=AQ44,1,0)+AU44</f>
        <v>0</v>
      </c>
      <c r="AX44" s="502">
        <f>AS44+(IF($AH$30=$AH44,0,(IF($AH44="X",E$12,(IF($AH44=0,0,C$8))))))+(IF($AK$30=$AK44,0,(IF($AK44="X",E$12,(IF($AK44=0,0,C$9))))))+(IF($AN$30=$AN44,0,(IF($AN44="X",E$12,(IF($AN44=0,0,C$10))))))+(IF($AQ$30=$AQ44,0,(IF($AQ44="X",E$12,(IF($AQ44=0,0,C$11))))))</f>
        <v>0</v>
      </c>
      <c r="AY44" s="64"/>
      <c r="AZ44" s="546">
        <v>0</v>
      </c>
      <c r="BD44" s="482">
        <v>7</v>
      </c>
      <c r="BE44" s="533"/>
      <c r="BF44" s="534"/>
      <c r="BG44" s="211"/>
      <c r="BH44" s="537">
        <f>(IF($AH$30=$AH44,0,(IF($AH44="X",G$12,(IF($AH44=0,0,E$8))))))+(IF($AI$30=$AI44,0,(IF($AI44="X",G$12,(IF($AI44=0,0,E$8))))))+(IF($AL$30=$AL44,0,(IF($AL44="X",G$12,(IF($AL44=0,0,E$9))))))+(IF($AM$30=$AM44,0,(IF($AM44="X",G$12,(IF($AM44=0,0,E$9))))))+(IF($AP$30=$AP44,0,(IF($AP44="X",G$12,(IF($AP44=0,0,E$10))))))</f>
        <v>0</v>
      </c>
      <c r="BI44" s="538"/>
      <c r="BJ44" s="210"/>
      <c r="BK44" s="537">
        <f>IF($J$30=L44,1,0)+IF($K$30=M44,1,0)+IF($L$30=N44,1,0)+IF($M$30=O44,1,0)+IF($N$30=P44,1,0)+IF($O$30=Q44,1,0)+IF($P$30=R44,1,0)+IF($Q$30=S44,1,0)+IF($R$30=T44,1,0)+IF($S$30=U44,1,0)+IF($T$30=V44,1,0)+IF($U$30=W44,1,0)+IF($V$30=X44,1,0)+IF($W$30=Y44,1,0)+IF($X$30=Z44,1,0)+IF($Y$30=AA44,1,0)+IF($Z$30=AB44,1,0)+IF($AA$30=AC44,1,0)+IF($AB$30=AD44,1,0)+IF($AC$30=AE44,1,0)+IF($AD$30=AF44,1,0)+IF($AE$30=AG44,1,0)</f>
        <v>0</v>
      </c>
      <c r="BL44" s="538"/>
      <c r="BM44" s="210"/>
      <c r="BN44" s="537">
        <f>IF($AH$30=AJ44,1,0)+IF($AI$30=AK44,1,0)+IF($AL$30=AN44,1,0)+IF($AM$30=AO44,1,0)+IF($AP$30=AR44,1,0)</f>
        <v>0</v>
      </c>
      <c r="BO44" s="538"/>
    </row>
    <row r="45" spans="1:67" ht="9.75" customHeight="1">
      <c r="A45" s="499"/>
      <c r="B45" s="526"/>
      <c r="C45" s="528"/>
      <c r="D45" s="528"/>
      <c r="E45" s="530"/>
      <c r="F45" s="530"/>
      <c r="G45" s="532"/>
      <c r="H45" s="725"/>
      <c r="I45" s="233"/>
      <c r="J45" s="509"/>
      <c r="K45" s="487"/>
      <c r="L45" s="487"/>
      <c r="M45" s="487"/>
      <c r="N45" s="505"/>
      <c r="O45" s="491"/>
      <c r="P45" s="487"/>
      <c r="Q45" s="487"/>
      <c r="R45" s="487"/>
      <c r="S45" s="505"/>
      <c r="T45" s="491"/>
      <c r="U45" s="487"/>
      <c r="V45" s="487"/>
      <c r="W45" s="487"/>
      <c r="X45" s="487"/>
      <c r="Y45" s="491"/>
      <c r="Z45" s="487"/>
      <c r="AA45" s="487"/>
      <c r="AB45" s="487"/>
      <c r="AC45" s="505"/>
      <c r="AD45" s="487"/>
      <c r="AE45" s="524"/>
      <c r="AF45" s="203">
        <v>0</v>
      </c>
      <c r="AG45" s="493"/>
      <c r="AH45" s="489"/>
      <c r="AI45" s="461">
        <v>0</v>
      </c>
      <c r="AJ45" s="493"/>
      <c r="AK45" s="489"/>
      <c r="AL45" s="461">
        <v>0</v>
      </c>
      <c r="AM45" s="643"/>
      <c r="AN45" s="495"/>
      <c r="AO45" s="461">
        <v>0</v>
      </c>
      <c r="AP45" s="643"/>
      <c r="AQ45" s="495"/>
      <c r="AR45" s="44"/>
      <c r="AS45" s="483"/>
      <c r="AT45" s="198"/>
      <c r="AU45" s="485"/>
      <c r="AV45" s="199"/>
      <c r="AW45" s="501"/>
      <c r="AX45" s="503"/>
      <c r="AY45" s="64"/>
      <c r="AZ45" s="546"/>
      <c r="BD45" s="483"/>
      <c r="BE45" s="535"/>
      <c r="BF45" s="536"/>
      <c r="BG45" s="211"/>
      <c r="BH45" s="539"/>
      <c r="BI45" s="540"/>
      <c r="BJ45" s="210"/>
      <c r="BK45" s="539"/>
      <c r="BL45" s="540"/>
      <c r="BM45" s="210"/>
      <c r="BN45" s="539"/>
      <c r="BO45" s="540"/>
    </row>
    <row r="46" spans="1:67" ht="9.75" customHeight="1">
      <c r="A46" s="498">
        <v>8</v>
      </c>
      <c r="B46" s="525"/>
      <c r="C46" s="527"/>
      <c r="D46" s="527"/>
      <c r="E46" s="529"/>
      <c r="F46" s="529"/>
      <c r="G46" s="531"/>
      <c r="H46" s="724"/>
      <c r="I46" s="233"/>
      <c r="J46" s="508"/>
      <c r="K46" s="486"/>
      <c r="L46" s="486"/>
      <c r="M46" s="486"/>
      <c r="N46" s="504"/>
      <c r="O46" s="490"/>
      <c r="P46" s="486"/>
      <c r="Q46" s="486"/>
      <c r="R46" s="486"/>
      <c r="S46" s="504"/>
      <c r="T46" s="490"/>
      <c r="U46" s="486"/>
      <c r="V46" s="486"/>
      <c r="W46" s="486"/>
      <c r="X46" s="486"/>
      <c r="Y46" s="490"/>
      <c r="Z46" s="486"/>
      <c r="AA46" s="486"/>
      <c r="AB46" s="486"/>
      <c r="AC46" s="504"/>
      <c r="AD46" s="486"/>
      <c r="AE46" s="523"/>
      <c r="AF46" s="203">
        <v>0</v>
      </c>
      <c r="AG46" s="492">
        <f>IF(($AF46)*OR($AF47)=0,SUM(INT($AF46)+INT($AF47)),SUM(INT($AF46)+INT($AF47))/2)</f>
        <v>0</v>
      </c>
      <c r="AH46" s="488"/>
      <c r="AI46" s="461">
        <v>0</v>
      </c>
      <c r="AJ46" s="492">
        <f>IF(($AI46)*OR($AI47)=0,SUM(INT($AI46)+INT($AI47)),SUM(INT($AI46)+INT($AI47))/2)</f>
        <v>0</v>
      </c>
      <c r="AK46" s="488"/>
      <c r="AL46" s="461">
        <v>0</v>
      </c>
      <c r="AM46" s="620">
        <f>IF(($AL46)*OR($AL47)=0,SUM(INT($AL46)+INT($AL47)),SUM(INT($AL46)+INT($AL47))/2)</f>
        <v>0</v>
      </c>
      <c r="AN46" s="494"/>
      <c r="AO46" s="461">
        <v>0</v>
      </c>
      <c r="AP46" s="620">
        <f>IF(($AO46)*OR($AO47)=0,SUM(INT($AO46)+INT($AO47)),SUM(INT($AO46)+INT($AO47))/2)</f>
        <v>0</v>
      </c>
      <c r="AQ46" s="494"/>
      <c r="AR46" s="44"/>
      <c r="AS46" s="482">
        <f>AG46+AJ46+AM46+AP46</f>
        <v>0</v>
      </c>
      <c r="AT46" s="198"/>
      <c r="AU46" s="484">
        <f>IF(($H46-$G46-$BE46)&lt;=$C$13,0,(((INT(((HOUR($H46-$G46-$C$13)*3600)+(MINUTE($H46-$G46-$C$13)*60)+SECOND($H46-$G46-$C$13)-1)/($C$14*60)))+1)*-1))</f>
        <v>0</v>
      </c>
      <c r="AV46" s="199"/>
      <c r="AW46" s="500">
        <f>IF($J$30=J46,1,0)+IF($K$30=K46,1,0)+IF($L$30=L46,1,0)+IF($M$30=M46,1,0)+IF($N$30=N46,1,0)+IF($O$30=O46,1,0)+IF($P$30=P46,1,0)+IF($Q$30=Q46,1,0)+IF($R$30=R46,1,0)+IF($S$30=S46,1,0)+IF($T$30=T46,1,0)+IF($U$30=U46,1,0)+IF($V$30=V46,1,0)+IF($W$30=W46,1,0)+IF($X$30=X46,1,0)+IF($Y$30=Y46,1,0)+IF($Z$30=Z46,1,0)+IF($AA$30=AA46,1,0)+IF($AB$30=AB46,1,0)+IF($AC$30=AC46,1,0)+IF($AD$30=AD46,1,0)+IF($AE$30=AE46,1,0)+IF($AH$30=AH46,1,0)+IF($AK$30=AK46,1,0)+IF($AN$30=AN46,1,0)+IF($AQ$30=AQ46,1,0)+AU46</f>
        <v>0</v>
      </c>
      <c r="AX46" s="502">
        <f>AS46+(IF($AH$30=$AH46,0,(IF($AH46="X",E$12,(IF($AH46=0,0,C$8))))))+(IF($AK$30=$AK46,0,(IF($AK46="X",E$12,(IF($AK46=0,0,C$9))))))+(IF($AN$30=$AN46,0,(IF($AN46="X",E$12,(IF($AN46=0,0,C$10))))))+(IF($AQ$30=$AQ46,0,(IF($AQ46="X",E$12,(IF($AQ46=0,0,C$11))))))</f>
        <v>0</v>
      </c>
      <c r="AY46" s="64"/>
      <c r="AZ46" s="546">
        <v>0</v>
      </c>
      <c r="BD46" s="482">
        <v>8</v>
      </c>
      <c r="BE46" s="533"/>
      <c r="BF46" s="534"/>
      <c r="BG46" s="211"/>
      <c r="BH46" s="537">
        <f>(IF($AH$30=$AH46,0,(IF($AH46="X",G$12,(IF($AH46=0,0,E$8))))))+(IF($AI$30=$AI46,0,(IF($AI46="X",G$12,(IF($AI46=0,0,E$8))))))+(IF($AL$30=$AL46,0,(IF($AL46="X",G$12,(IF($AL46=0,0,E$9))))))+(IF($AM$30=$AM46,0,(IF($AM46="X",G$12,(IF($AM46=0,0,E$9))))))+(IF($AP$30=$AP46,0,(IF($AP46="X",G$12,(IF($AP46=0,0,E$10))))))</f>
        <v>0</v>
      </c>
      <c r="BI46" s="538"/>
      <c r="BJ46" s="210"/>
      <c r="BK46" s="537">
        <f>IF($J$30=L46,1,0)+IF($K$30=M46,1,0)+IF($L$30=N46,1,0)+IF($M$30=O46,1,0)+IF($N$30=P46,1,0)+IF($O$30=Q46,1,0)+IF($P$30=R46,1,0)+IF($Q$30=S46,1,0)+IF($R$30=T46,1,0)+IF($S$30=U46,1,0)+IF($T$30=V46,1,0)+IF($U$30=W46,1,0)+IF($V$30=X46,1,0)+IF($W$30=Y46,1,0)+IF($X$30=Z46,1,0)+IF($Y$30=AA46,1,0)+IF($Z$30=AB46,1,0)+IF($AA$30=AC46,1,0)+IF($AB$30=AD46,1,0)+IF($AC$30=AE46,1,0)+IF($AD$30=AF46,1,0)+IF($AE$30=AG46,1,0)</f>
        <v>0</v>
      </c>
      <c r="BL46" s="538"/>
      <c r="BM46" s="210"/>
      <c r="BN46" s="537">
        <f>IF($AH$30=AJ46,1,0)+IF($AI$30=AK46,1,0)+IF($AL$30=AN46,1,0)+IF($AM$30=AO46,1,0)+IF($AP$30=AR46,1,0)</f>
        <v>0</v>
      </c>
      <c r="BO46" s="538"/>
    </row>
    <row r="47" spans="1:67" ht="9.75" customHeight="1">
      <c r="A47" s="499"/>
      <c r="B47" s="526"/>
      <c r="C47" s="528"/>
      <c r="D47" s="528"/>
      <c r="E47" s="530"/>
      <c r="F47" s="530"/>
      <c r="G47" s="532"/>
      <c r="H47" s="725"/>
      <c r="I47" s="233"/>
      <c r="J47" s="509"/>
      <c r="K47" s="487"/>
      <c r="L47" s="487"/>
      <c r="M47" s="487"/>
      <c r="N47" s="505"/>
      <c r="O47" s="491"/>
      <c r="P47" s="487"/>
      <c r="Q47" s="487"/>
      <c r="R47" s="487"/>
      <c r="S47" s="505"/>
      <c r="T47" s="491"/>
      <c r="U47" s="487"/>
      <c r="V47" s="487"/>
      <c r="W47" s="487"/>
      <c r="X47" s="487"/>
      <c r="Y47" s="491"/>
      <c r="Z47" s="487"/>
      <c r="AA47" s="487"/>
      <c r="AB47" s="487"/>
      <c r="AC47" s="505"/>
      <c r="AD47" s="487"/>
      <c r="AE47" s="524"/>
      <c r="AF47" s="203">
        <v>0</v>
      </c>
      <c r="AG47" s="493"/>
      <c r="AH47" s="489"/>
      <c r="AI47" s="461">
        <v>0</v>
      </c>
      <c r="AJ47" s="493"/>
      <c r="AK47" s="489"/>
      <c r="AL47" s="461">
        <v>0</v>
      </c>
      <c r="AM47" s="643"/>
      <c r="AN47" s="495"/>
      <c r="AO47" s="461">
        <v>0</v>
      </c>
      <c r="AP47" s="643"/>
      <c r="AQ47" s="495"/>
      <c r="AR47" s="44"/>
      <c r="AS47" s="483"/>
      <c r="AT47" s="198"/>
      <c r="AU47" s="485"/>
      <c r="AV47" s="199"/>
      <c r="AW47" s="501"/>
      <c r="AX47" s="503"/>
      <c r="AY47" s="64"/>
      <c r="AZ47" s="546"/>
      <c r="BD47" s="483"/>
      <c r="BE47" s="535"/>
      <c r="BF47" s="536"/>
      <c r="BG47" s="211"/>
      <c r="BH47" s="539"/>
      <c r="BI47" s="540"/>
      <c r="BJ47" s="210"/>
      <c r="BK47" s="539"/>
      <c r="BL47" s="540"/>
      <c r="BM47" s="210"/>
      <c r="BN47" s="539"/>
      <c r="BO47" s="540"/>
    </row>
    <row r="48" spans="1:67" ht="9.75" customHeight="1">
      <c r="A48" s="498">
        <v>9</v>
      </c>
      <c r="B48" s="525"/>
      <c r="C48" s="527"/>
      <c r="D48" s="527"/>
      <c r="E48" s="529"/>
      <c r="F48" s="529"/>
      <c r="G48" s="531"/>
      <c r="H48" s="724"/>
      <c r="I48" s="233"/>
      <c r="J48" s="508"/>
      <c r="K48" s="486"/>
      <c r="L48" s="486"/>
      <c r="M48" s="486"/>
      <c r="N48" s="504"/>
      <c r="O48" s="490"/>
      <c r="P48" s="486"/>
      <c r="Q48" s="486"/>
      <c r="R48" s="486"/>
      <c r="S48" s="504"/>
      <c r="T48" s="490"/>
      <c r="U48" s="486"/>
      <c r="V48" s="486"/>
      <c r="W48" s="486"/>
      <c r="X48" s="486"/>
      <c r="Y48" s="490"/>
      <c r="Z48" s="486"/>
      <c r="AA48" s="486"/>
      <c r="AB48" s="486"/>
      <c r="AC48" s="504"/>
      <c r="AD48" s="486"/>
      <c r="AE48" s="523"/>
      <c r="AF48" s="203">
        <v>0</v>
      </c>
      <c r="AG48" s="492">
        <f>IF(($AF48)*OR($AF49)=0,SUM(INT($AF48)+INT($AF49)),SUM(INT($AF48)+INT($AF49))/2)</f>
        <v>0</v>
      </c>
      <c r="AH48" s="488"/>
      <c r="AI48" s="461">
        <v>0</v>
      </c>
      <c r="AJ48" s="492">
        <f>IF(($AI48)*OR($AI49)=0,SUM(INT($AI48)+INT($AI49)),SUM(INT($AI48)+INT($AI49))/2)</f>
        <v>0</v>
      </c>
      <c r="AK48" s="488"/>
      <c r="AL48" s="461">
        <v>0</v>
      </c>
      <c r="AM48" s="620">
        <f>IF(($AL48)*OR($AL49)=0,SUM(INT($AL48)+INT($AL49)),SUM(INT($AL48)+INT($AL49))/2)</f>
        <v>0</v>
      </c>
      <c r="AN48" s="494"/>
      <c r="AO48" s="461">
        <v>0</v>
      </c>
      <c r="AP48" s="620">
        <f>IF(($AO48)*OR($AO49)=0,SUM(INT($AO48)+INT($AO49)),SUM(INT($AO48)+INT($AO49))/2)</f>
        <v>0</v>
      </c>
      <c r="AQ48" s="494"/>
      <c r="AR48" s="44"/>
      <c r="AS48" s="482">
        <f>AG48+AJ48+AM48+AP48</f>
        <v>0</v>
      </c>
      <c r="AT48" s="198"/>
      <c r="AU48" s="484">
        <f>IF(($H48-$G48-$BE48)&lt;=$C$13,0,(((INT(((HOUR($H48-$G48-$C$13)*3600)+(MINUTE($H48-$G48-$C$13)*60)+SECOND($H48-$G48-$C$13)-1)/($C$14*60)))+1)*-1))</f>
        <v>0</v>
      </c>
      <c r="AV48" s="199"/>
      <c r="AW48" s="500">
        <f>IF($J$30=J48,1,0)+IF($K$30=K48,1,0)+IF($L$30=L48,1,0)+IF($M$30=M48,1,0)+IF($N$30=N48,1,0)+IF($O$30=O48,1,0)+IF($P$30=P48,1,0)+IF($Q$30=Q48,1,0)+IF($R$30=R48,1,0)+IF($S$30=S48,1,0)+IF($T$30=T48,1,0)+IF($U$30=U48,1,0)+IF($V$30=V48,1,0)+IF($W$30=W48,1,0)+IF($X$30=X48,1,0)+IF($Y$30=Y48,1,0)+IF($Z$30=Z48,1,0)+IF($AA$30=AA48,1,0)+IF($AB$30=AB48,1,0)+IF($AC$30=AC48,1,0)+IF($AD$30=AD48,1,0)+IF($AE$30=AE48,1,0)+IF($AH$30=AH48,1,0)+IF($AK$30=AK48,1,0)+IF($AN$30=AN48,1,0)+IF($AQ$30=AQ48,1,0)+AU48</f>
        <v>0</v>
      </c>
      <c r="AX48" s="502">
        <f>AS48+(IF($AH$30=$AH48,0,(IF($AH48="X",E$12,(IF($AH48=0,0,C$8))))))+(IF($AK$30=$AK48,0,(IF($AK48="X",E$12,(IF($AK48=0,0,C$9))))))+(IF($AN$30=$AN48,0,(IF($AN48="X",E$12,(IF($AN48=0,0,C$10))))))+(IF($AQ$30=$AQ48,0,(IF($AQ48="X",E$12,(IF($AQ48=0,0,C$11))))))</f>
        <v>0</v>
      </c>
      <c r="AY48" s="64"/>
      <c r="AZ48" s="546">
        <v>0</v>
      </c>
      <c r="BD48" s="482">
        <v>9</v>
      </c>
      <c r="BE48" s="533"/>
      <c r="BF48" s="534"/>
      <c r="BG48" s="211"/>
      <c r="BH48" s="537">
        <f>(IF($AH$30=$AH48,0,(IF($AH48="X",G$12,(IF($AH48=0,0,E$8))))))+(IF($AI$30=$AI48,0,(IF($AI48="X",G$12,(IF($AI48=0,0,E$8))))))+(IF($AL$30=$AL48,0,(IF($AL48="X",G$12,(IF($AL48=0,0,E$9))))))+(IF($AM$30=$AM48,0,(IF($AM48="X",G$12,(IF($AM48=0,0,E$9))))))+(IF($AP$30=$AP48,0,(IF($AP48="X",G$12,(IF($AP48=0,0,E$10))))))</f>
        <v>0</v>
      </c>
      <c r="BI48" s="538"/>
      <c r="BJ48" s="210"/>
      <c r="BK48" s="537">
        <f>IF($J$30=L48,1,0)+IF($K$30=M48,1,0)+IF($L$30=N48,1,0)+IF($M$30=O48,1,0)+IF($N$30=P48,1,0)+IF($O$30=Q48,1,0)+IF($P$30=R48,1,0)+IF($Q$30=S48,1,0)+IF($R$30=T48,1,0)+IF($S$30=U48,1,0)+IF($T$30=V48,1,0)+IF($U$30=W48,1,0)+IF($V$30=X48,1,0)+IF($W$30=Y48,1,0)+IF($X$30=Z48,1,0)+IF($Y$30=AA48,1,0)+IF($Z$30=AB48,1,0)+IF($AA$30=AC48,1,0)+IF($AB$30=AD48,1,0)+IF($AC$30=AE48,1,0)+IF($AD$30=AF48,1,0)+IF($AE$30=AG48,1,0)</f>
        <v>0</v>
      </c>
      <c r="BL48" s="538"/>
      <c r="BM48" s="210"/>
      <c r="BN48" s="537">
        <f>IF($AH$30=AJ48,1,0)+IF($AI$30=AK48,1,0)+IF($AL$30=AN48,1,0)+IF($AM$30=AO48,1,0)+IF($AP$30=AR48,1,0)</f>
        <v>0</v>
      </c>
      <c r="BO48" s="538"/>
    </row>
    <row r="49" spans="1:67" ht="9.75" customHeight="1">
      <c r="A49" s="499"/>
      <c r="B49" s="526"/>
      <c r="C49" s="528"/>
      <c r="D49" s="528"/>
      <c r="E49" s="530"/>
      <c r="F49" s="530"/>
      <c r="G49" s="532"/>
      <c r="H49" s="725"/>
      <c r="I49" s="233"/>
      <c r="J49" s="509"/>
      <c r="K49" s="487"/>
      <c r="L49" s="487"/>
      <c r="M49" s="487"/>
      <c r="N49" s="505"/>
      <c r="O49" s="491"/>
      <c r="P49" s="487"/>
      <c r="Q49" s="487"/>
      <c r="R49" s="487"/>
      <c r="S49" s="505"/>
      <c r="T49" s="491"/>
      <c r="U49" s="487"/>
      <c r="V49" s="487"/>
      <c r="W49" s="487"/>
      <c r="X49" s="487"/>
      <c r="Y49" s="491"/>
      <c r="Z49" s="487"/>
      <c r="AA49" s="487"/>
      <c r="AB49" s="487"/>
      <c r="AC49" s="505"/>
      <c r="AD49" s="487"/>
      <c r="AE49" s="524"/>
      <c r="AF49" s="203">
        <v>0</v>
      </c>
      <c r="AG49" s="493"/>
      <c r="AH49" s="489"/>
      <c r="AI49" s="461">
        <v>0</v>
      </c>
      <c r="AJ49" s="493"/>
      <c r="AK49" s="489"/>
      <c r="AL49" s="461">
        <v>0</v>
      </c>
      <c r="AM49" s="643"/>
      <c r="AN49" s="495"/>
      <c r="AO49" s="461">
        <v>0</v>
      </c>
      <c r="AP49" s="643"/>
      <c r="AQ49" s="495"/>
      <c r="AR49" s="44"/>
      <c r="AS49" s="483"/>
      <c r="AT49" s="198"/>
      <c r="AU49" s="485"/>
      <c r="AV49" s="199"/>
      <c r="AW49" s="501"/>
      <c r="AX49" s="503"/>
      <c r="AY49" s="64"/>
      <c r="AZ49" s="546"/>
      <c r="BD49" s="483"/>
      <c r="BE49" s="535"/>
      <c r="BF49" s="536"/>
      <c r="BG49" s="211"/>
      <c r="BH49" s="539"/>
      <c r="BI49" s="540"/>
      <c r="BJ49" s="210"/>
      <c r="BK49" s="539"/>
      <c r="BL49" s="540"/>
      <c r="BM49" s="210"/>
      <c r="BN49" s="539"/>
      <c r="BO49" s="540"/>
    </row>
    <row r="50" spans="1:67" ht="9.75" customHeight="1">
      <c r="A50" s="498">
        <v>10</v>
      </c>
      <c r="B50" s="525"/>
      <c r="C50" s="527"/>
      <c r="D50" s="527"/>
      <c r="E50" s="529"/>
      <c r="F50" s="529"/>
      <c r="G50" s="531"/>
      <c r="H50" s="724"/>
      <c r="I50" s="233"/>
      <c r="J50" s="508"/>
      <c r="K50" s="486"/>
      <c r="L50" s="486"/>
      <c r="M50" s="486"/>
      <c r="N50" s="504"/>
      <c r="O50" s="490"/>
      <c r="P50" s="486"/>
      <c r="Q50" s="486"/>
      <c r="R50" s="486"/>
      <c r="S50" s="504"/>
      <c r="T50" s="490"/>
      <c r="U50" s="486"/>
      <c r="V50" s="486"/>
      <c r="W50" s="486"/>
      <c r="X50" s="486"/>
      <c r="Y50" s="490"/>
      <c r="Z50" s="486"/>
      <c r="AA50" s="486"/>
      <c r="AB50" s="486"/>
      <c r="AC50" s="504"/>
      <c r="AD50" s="486"/>
      <c r="AE50" s="523"/>
      <c r="AF50" s="203">
        <v>0</v>
      </c>
      <c r="AG50" s="492">
        <f>IF(($AF50)*OR($AF51)=0,SUM(INT($AF50)+INT($AF51)),SUM(INT($AF50)+INT($AF51))/2)</f>
        <v>0</v>
      </c>
      <c r="AH50" s="488"/>
      <c r="AI50" s="461">
        <v>0</v>
      </c>
      <c r="AJ50" s="492">
        <f>IF(($AI50)*OR($AI51)=0,SUM(INT($AI50)+INT($AI51)),SUM(INT($AI50)+INT($AI51))/2)</f>
        <v>0</v>
      </c>
      <c r="AK50" s="488"/>
      <c r="AL50" s="461">
        <v>0</v>
      </c>
      <c r="AM50" s="620">
        <f>IF(($AL50)*OR($AL51)=0,SUM(INT($AL50)+INT($AL51)),SUM(INT($AL50)+INT($AL51))/2)</f>
        <v>0</v>
      </c>
      <c r="AN50" s="494"/>
      <c r="AO50" s="461">
        <v>0</v>
      </c>
      <c r="AP50" s="620">
        <f>IF(($AO50)*OR($AO51)=0,SUM(INT($AO50)+INT($AO51)),SUM(INT($AO50)+INT($AO51))/2)</f>
        <v>0</v>
      </c>
      <c r="AQ50" s="494"/>
      <c r="AR50" s="44"/>
      <c r="AS50" s="482">
        <f>AG50+AJ50+AM50+AP50</f>
        <v>0</v>
      </c>
      <c r="AT50" s="198"/>
      <c r="AU50" s="484">
        <f>IF(($H50-$G50-$BE50)&lt;=$C$13,0,(((INT(((HOUR($H50-$G50-$C$13)*3600)+(MINUTE($H50-$G50-$C$13)*60)+SECOND($H50-$G50-$C$13)-1)/($C$14*60)))+1)*-1))</f>
        <v>0</v>
      </c>
      <c r="AV50" s="199"/>
      <c r="AW50" s="500">
        <f>IF($J$30=J50,1,0)+IF($K$30=K50,1,0)+IF($L$30=L50,1,0)+IF($M$30=M50,1,0)+IF($N$30=N50,1,0)+IF($O$30=O50,1,0)+IF($P$30=P50,1,0)+IF($Q$30=Q50,1,0)+IF($R$30=R50,1,0)+IF($S$30=S50,1,0)+IF($T$30=T50,1,0)+IF($U$30=U50,1,0)+IF($V$30=V50,1,0)+IF($W$30=W50,1,0)+IF($X$30=X50,1,0)+IF($Y$30=Y50,1,0)+IF($Z$30=Z50,1,0)+IF($AA$30=AA50,1,0)+IF($AB$30=AB50,1,0)+IF($AC$30=AC50,1,0)+IF($AD$30=AD50,1,0)+IF($AE$30=AE50,1,0)+IF($AH$30=AH50,1,0)+IF($AK$30=AK50,1,0)+IF($AN$30=AN50,1,0)+IF($AQ$30=AQ50,1,0)+AU50</f>
        <v>0</v>
      </c>
      <c r="AX50" s="502">
        <f>AS50+(IF($AH$30=$AH50,0,(IF($AH50="X",E$12,(IF($AH50=0,0,C$8))))))+(IF($AK$30=$AK50,0,(IF($AK50="X",E$12,(IF($AK50=0,0,C$9))))))+(IF($AN$30=$AN50,0,(IF($AN50="X",E$12,(IF($AN50=0,0,C$10))))))+(IF($AQ$30=$AQ50,0,(IF($AQ50="X",E$12,(IF($AQ50=0,0,C$11))))))</f>
        <v>0</v>
      </c>
      <c r="AY50" s="64"/>
      <c r="AZ50" s="546">
        <v>0</v>
      </c>
      <c r="BD50" s="482">
        <v>10</v>
      </c>
      <c r="BE50" s="533"/>
      <c r="BF50" s="534"/>
      <c r="BG50" s="211"/>
      <c r="BH50" s="537">
        <f>(IF($AH$30=$AH50,0,(IF($AH50="X",G$12,(IF($AH50=0,0,E$8))))))+(IF($AI$30=$AI50,0,(IF($AI50="X",G$12,(IF($AI50=0,0,E$8))))))+(IF($AL$30=$AL50,0,(IF($AL50="X",G$12,(IF($AL50=0,0,E$9))))))+(IF($AM$30=$AM50,0,(IF($AM50="X",G$12,(IF($AM50=0,0,E$9))))))+(IF($AP$30=$AP50,0,(IF($AP50="X",G$12,(IF($AP50=0,0,E$10))))))</f>
        <v>0</v>
      </c>
      <c r="BI50" s="538"/>
      <c r="BJ50" s="210"/>
      <c r="BK50" s="537">
        <f>IF($J$30=L50,1,0)+IF($K$30=M50,1,0)+IF($L$30=N50,1,0)+IF($M$30=O50,1,0)+IF($N$30=P50,1,0)+IF($O$30=Q50,1,0)+IF($P$30=R50,1,0)+IF($Q$30=S50,1,0)+IF($R$30=T50,1,0)+IF($S$30=U50,1,0)+IF($T$30=V50,1,0)+IF($U$30=W50,1,0)+IF($V$30=X50,1,0)+IF($W$30=Y50,1,0)+IF($X$30=Z50,1,0)+IF($Y$30=AA50,1,0)+IF($Z$30=AB50,1,0)+IF($AA$30=AC50,1,0)+IF($AB$30=AD50,1,0)+IF($AC$30=AE50,1,0)+IF($AD$30=AF50,1,0)+IF($AE$30=AG50,1,0)</f>
        <v>0</v>
      </c>
      <c r="BL50" s="538"/>
      <c r="BM50" s="210"/>
      <c r="BN50" s="537">
        <f>IF($AH$30=AJ50,1,0)+IF($AI$30=AK50,1,0)+IF($AL$30=AN50,1,0)+IF($AM$30=AO50,1,0)+IF($AP$30=AR50,1,0)</f>
        <v>0</v>
      </c>
      <c r="BO50" s="538"/>
    </row>
    <row r="51" spans="1:67" ht="9.75" customHeight="1">
      <c r="A51" s="499"/>
      <c r="B51" s="526"/>
      <c r="C51" s="528"/>
      <c r="D51" s="528"/>
      <c r="E51" s="530"/>
      <c r="F51" s="530"/>
      <c r="G51" s="532"/>
      <c r="H51" s="725"/>
      <c r="I51" s="233"/>
      <c r="J51" s="509"/>
      <c r="K51" s="487"/>
      <c r="L51" s="487"/>
      <c r="M51" s="487"/>
      <c r="N51" s="505"/>
      <c r="O51" s="491"/>
      <c r="P51" s="487"/>
      <c r="Q51" s="487"/>
      <c r="R51" s="487"/>
      <c r="S51" s="505"/>
      <c r="T51" s="491"/>
      <c r="U51" s="487"/>
      <c r="V51" s="487"/>
      <c r="W51" s="487"/>
      <c r="X51" s="487"/>
      <c r="Y51" s="491"/>
      <c r="Z51" s="487"/>
      <c r="AA51" s="487"/>
      <c r="AB51" s="487"/>
      <c r="AC51" s="505"/>
      <c r="AD51" s="487"/>
      <c r="AE51" s="524"/>
      <c r="AF51" s="203">
        <v>0</v>
      </c>
      <c r="AG51" s="493"/>
      <c r="AH51" s="489"/>
      <c r="AI51" s="461">
        <v>0</v>
      </c>
      <c r="AJ51" s="493"/>
      <c r="AK51" s="489"/>
      <c r="AL51" s="461">
        <v>0</v>
      </c>
      <c r="AM51" s="643"/>
      <c r="AN51" s="495"/>
      <c r="AO51" s="461">
        <v>0</v>
      </c>
      <c r="AP51" s="643"/>
      <c r="AQ51" s="495"/>
      <c r="AR51" s="44"/>
      <c r="AS51" s="483"/>
      <c r="AT51" s="198"/>
      <c r="AU51" s="485"/>
      <c r="AV51" s="199"/>
      <c r="AW51" s="501"/>
      <c r="AX51" s="503"/>
      <c r="AY51" s="64"/>
      <c r="AZ51" s="546"/>
      <c r="BD51" s="483"/>
      <c r="BE51" s="535"/>
      <c r="BF51" s="536"/>
      <c r="BG51" s="211"/>
      <c r="BH51" s="539"/>
      <c r="BI51" s="540"/>
      <c r="BJ51" s="210"/>
      <c r="BK51" s="539"/>
      <c r="BL51" s="540"/>
      <c r="BM51" s="210"/>
      <c r="BN51" s="539"/>
      <c r="BO51" s="540"/>
    </row>
    <row r="52" spans="1:67" ht="9.75" customHeight="1">
      <c r="A52" s="498">
        <v>11</v>
      </c>
      <c r="B52" s="525"/>
      <c r="C52" s="527"/>
      <c r="D52" s="527"/>
      <c r="E52" s="529"/>
      <c r="F52" s="529"/>
      <c r="G52" s="531"/>
      <c r="H52" s="724"/>
      <c r="I52" s="233"/>
      <c r="J52" s="508"/>
      <c r="K52" s="486"/>
      <c r="L52" s="486"/>
      <c r="M52" s="486"/>
      <c r="N52" s="504"/>
      <c r="O52" s="490"/>
      <c r="P52" s="486"/>
      <c r="Q52" s="486"/>
      <c r="R52" s="486"/>
      <c r="S52" s="504"/>
      <c r="T52" s="490"/>
      <c r="U52" s="486"/>
      <c r="V52" s="486"/>
      <c r="W52" s="486"/>
      <c r="X52" s="486"/>
      <c r="Y52" s="490"/>
      <c r="Z52" s="486"/>
      <c r="AA52" s="486"/>
      <c r="AB52" s="486"/>
      <c r="AC52" s="504"/>
      <c r="AD52" s="486"/>
      <c r="AE52" s="523"/>
      <c r="AF52" s="203">
        <v>0</v>
      </c>
      <c r="AG52" s="492">
        <f>IF(($AF52)*OR($AF53)=0,SUM(INT($AF52)+INT($AF53)),SUM(INT($AF52)+INT($AF53))/2)</f>
        <v>0</v>
      </c>
      <c r="AH52" s="488"/>
      <c r="AI52" s="461">
        <v>0</v>
      </c>
      <c r="AJ52" s="492">
        <f>IF(($AI52)*OR($AI53)=0,SUM(INT($AI52)+INT($AI53)),SUM(INT($AI52)+INT($AI53))/2)</f>
        <v>0</v>
      </c>
      <c r="AK52" s="488"/>
      <c r="AL52" s="461">
        <v>0</v>
      </c>
      <c r="AM52" s="620">
        <f>IF(($AL52)*OR($AL53)=0,SUM(INT($AL52)+INT($AL53)),SUM(INT($AL52)+INT($AL53))/2)</f>
        <v>0</v>
      </c>
      <c r="AN52" s="494"/>
      <c r="AO52" s="461">
        <v>0</v>
      </c>
      <c r="AP52" s="620">
        <f>IF(($AO52)*OR($AO53)=0,SUM(INT($AO52)+INT($AO53)),SUM(INT($AO52)+INT($AO53))/2)</f>
        <v>0</v>
      </c>
      <c r="AQ52" s="494"/>
      <c r="AR52" s="44"/>
      <c r="AS52" s="482">
        <f>AG52+AJ52+AM52+AP52</f>
        <v>0</v>
      </c>
      <c r="AT52" s="198"/>
      <c r="AU52" s="484">
        <f>IF(($H52-$G52-$BE52)&lt;=$C$13,0,(((INT(((HOUR($H52-$G52-$C$13)*3600)+(MINUTE($H52-$G52-$C$13)*60)+SECOND($H52-$G52-$C$13)-1)/($C$14*60)))+1)*-1))</f>
        <v>0</v>
      </c>
      <c r="AV52" s="199"/>
      <c r="AW52" s="500">
        <f>IF($J$30=J52,1,0)+IF($K$30=K52,1,0)+IF($L$30=L52,1,0)+IF($M$30=M52,1,0)+IF($N$30=N52,1,0)+IF($O$30=O52,1,0)+IF($P$30=P52,1,0)+IF($Q$30=Q52,1,0)+IF($R$30=R52,1,0)+IF($S$30=S52,1,0)+IF($T$30=T52,1,0)+IF($U$30=U52,1,0)+IF($V$30=V52,1,0)+IF($W$30=W52,1,0)+IF($X$30=X52,1,0)+IF($Y$30=Y52,1,0)+IF($Z$30=Z52,1,0)+IF($AA$30=AA52,1,0)+IF($AB$30=AB52,1,0)+IF($AC$30=AC52,1,0)+IF($AD$30=AD52,1,0)+IF($AE$30=AE52,1,0)+IF($AH$30=AH52,1,0)+IF($AK$30=AK52,1,0)+IF($AN$30=AN52,1,0)+IF($AQ$30=AQ52,1,0)+AU52</f>
        <v>0</v>
      </c>
      <c r="AX52" s="502">
        <f>AS52+(IF($AH$30=$AH52,0,(IF($AH52="X",E$12,(IF($AH52=0,0,C$8))))))+(IF($AK$30=$AK52,0,(IF($AK52="X",E$12,(IF($AK52=0,0,C$9))))))+(IF($AN$30=$AN52,0,(IF($AN52="X",E$12,(IF($AN52=0,0,C$10))))))+(IF($AQ$30=$AQ52,0,(IF($AQ52="X",E$12,(IF($AQ52=0,0,C$11))))))</f>
        <v>0</v>
      </c>
      <c r="AY52" s="64"/>
      <c r="AZ52" s="546">
        <v>0</v>
      </c>
      <c r="BD52" s="482">
        <v>11</v>
      </c>
      <c r="BE52" s="533"/>
      <c r="BF52" s="534"/>
      <c r="BG52" s="211"/>
      <c r="BH52" s="537">
        <f>(IF($AH$30=$AH52,0,(IF($AH52="X",G$12,(IF($AH52=0,0,E$8))))))+(IF($AI$30=$AI52,0,(IF($AI52="X",G$12,(IF($AI52=0,0,E$8))))))+(IF($AL$30=$AL52,0,(IF($AL52="X",G$12,(IF($AL52=0,0,E$9))))))+(IF($AM$30=$AM52,0,(IF($AM52="X",G$12,(IF($AM52=0,0,E$9))))))+(IF($AP$30=$AP52,0,(IF($AP52="X",G$12,(IF($AP52=0,0,E$10))))))</f>
        <v>0</v>
      </c>
      <c r="BI52" s="538"/>
      <c r="BJ52" s="210"/>
      <c r="BK52" s="537">
        <f>IF($J$30=L52,1,0)+IF($K$30=M52,1,0)+IF($L$30=N52,1,0)+IF($M$30=O52,1,0)+IF($N$30=P52,1,0)+IF($O$30=Q52,1,0)+IF($P$30=R52,1,0)+IF($Q$30=S52,1,0)+IF($R$30=T52,1,0)+IF($S$30=U52,1,0)+IF($T$30=V52,1,0)+IF($U$30=W52,1,0)+IF($V$30=X52,1,0)+IF($W$30=Y52,1,0)+IF($X$30=Z52,1,0)+IF($Y$30=AA52,1,0)+IF($Z$30=AB52,1,0)+IF($AA$30=AC52,1,0)+IF($AB$30=AD52,1,0)+IF($AC$30=AE52,1,0)+IF($AD$30=AF52,1,0)+IF($AE$30=AG52,1,0)</f>
        <v>0</v>
      </c>
      <c r="BL52" s="538"/>
      <c r="BM52" s="210"/>
      <c r="BN52" s="537">
        <f>IF($AH$30=AJ52,1,0)+IF($AI$30=AK52,1,0)+IF($AL$30=AN52,1,0)+IF($AM$30=AO52,1,0)+IF($AP$30=AR52,1,0)</f>
        <v>0</v>
      </c>
      <c r="BO52" s="538"/>
    </row>
    <row r="53" spans="1:67" ht="9.75" customHeight="1">
      <c r="A53" s="499"/>
      <c r="B53" s="526"/>
      <c r="C53" s="528"/>
      <c r="D53" s="528"/>
      <c r="E53" s="530"/>
      <c r="F53" s="530"/>
      <c r="G53" s="532"/>
      <c r="H53" s="725"/>
      <c r="I53" s="233"/>
      <c r="J53" s="509"/>
      <c r="K53" s="487"/>
      <c r="L53" s="487"/>
      <c r="M53" s="487"/>
      <c r="N53" s="505"/>
      <c r="O53" s="491"/>
      <c r="P53" s="487"/>
      <c r="Q53" s="487"/>
      <c r="R53" s="487"/>
      <c r="S53" s="505"/>
      <c r="T53" s="491"/>
      <c r="U53" s="487"/>
      <c r="V53" s="487"/>
      <c r="W53" s="487"/>
      <c r="X53" s="487"/>
      <c r="Y53" s="491"/>
      <c r="Z53" s="487"/>
      <c r="AA53" s="487"/>
      <c r="AB53" s="487"/>
      <c r="AC53" s="505"/>
      <c r="AD53" s="487"/>
      <c r="AE53" s="524"/>
      <c r="AF53" s="203">
        <v>0</v>
      </c>
      <c r="AG53" s="493"/>
      <c r="AH53" s="489"/>
      <c r="AI53" s="461">
        <v>0</v>
      </c>
      <c r="AJ53" s="493"/>
      <c r="AK53" s="489"/>
      <c r="AL53" s="461">
        <v>0</v>
      </c>
      <c r="AM53" s="643"/>
      <c r="AN53" s="495"/>
      <c r="AO53" s="461">
        <v>0</v>
      </c>
      <c r="AP53" s="643"/>
      <c r="AQ53" s="495"/>
      <c r="AR53" s="44"/>
      <c r="AS53" s="483"/>
      <c r="AT53" s="198"/>
      <c r="AU53" s="485"/>
      <c r="AV53" s="199"/>
      <c r="AW53" s="501"/>
      <c r="AX53" s="503"/>
      <c r="AY53" s="64"/>
      <c r="AZ53" s="546"/>
      <c r="BD53" s="483"/>
      <c r="BE53" s="535"/>
      <c r="BF53" s="536"/>
      <c r="BG53" s="211"/>
      <c r="BH53" s="539"/>
      <c r="BI53" s="540"/>
      <c r="BJ53" s="210"/>
      <c r="BK53" s="539"/>
      <c r="BL53" s="540"/>
      <c r="BM53" s="210"/>
      <c r="BN53" s="539"/>
      <c r="BO53" s="540"/>
    </row>
    <row r="54" spans="1:67" ht="9.75" customHeight="1">
      <c r="A54" s="498">
        <v>12</v>
      </c>
      <c r="B54" s="525"/>
      <c r="C54" s="527"/>
      <c r="D54" s="527"/>
      <c r="E54" s="529"/>
      <c r="F54" s="529"/>
      <c r="G54" s="531"/>
      <c r="H54" s="724"/>
      <c r="I54" s="233"/>
      <c r="J54" s="508"/>
      <c r="K54" s="486"/>
      <c r="L54" s="486"/>
      <c r="M54" s="486"/>
      <c r="N54" s="504"/>
      <c r="O54" s="490"/>
      <c r="P54" s="486"/>
      <c r="Q54" s="486"/>
      <c r="R54" s="486"/>
      <c r="S54" s="504"/>
      <c r="T54" s="490"/>
      <c r="U54" s="486"/>
      <c r="V54" s="486"/>
      <c r="W54" s="486"/>
      <c r="X54" s="486"/>
      <c r="Y54" s="490"/>
      <c r="Z54" s="486"/>
      <c r="AA54" s="486"/>
      <c r="AB54" s="486"/>
      <c r="AC54" s="504"/>
      <c r="AD54" s="486"/>
      <c r="AE54" s="523"/>
      <c r="AF54" s="203">
        <v>0</v>
      </c>
      <c r="AG54" s="492">
        <f>IF(($AF54)*OR($AF55)=0,SUM(INT($AF54)+INT($AF55)),SUM(INT($AF54)+INT($AF55))/2)</f>
        <v>0</v>
      </c>
      <c r="AH54" s="488"/>
      <c r="AI54" s="461">
        <v>0</v>
      </c>
      <c r="AJ54" s="492">
        <f>IF(($AI54)*OR($AI55)=0,SUM(INT($AI54)+INT($AI55)),SUM(INT($AI54)+INT($AI55))/2)</f>
        <v>0</v>
      </c>
      <c r="AK54" s="488"/>
      <c r="AL54" s="461">
        <v>0</v>
      </c>
      <c r="AM54" s="620">
        <f>IF(($AL54)*OR($AL55)=0,SUM(INT($AL54)+INT($AL55)),SUM(INT($AL54)+INT($AL55))/2)</f>
        <v>0</v>
      </c>
      <c r="AN54" s="494"/>
      <c r="AO54" s="461">
        <v>0</v>
      </c>
      <c r="AP54" s="620">
        <f>IF(($AO54)*OR($AO55)=0,SUM(INT($AO54)+INT($AO55)),SUM(INT($AO54)+INT($AO55))/2)</f>
        <v>0</v>
      </c>
      <c r="AQ54" s="494"/>
      <c r="AR54" s="44"/>
      <c r="AS54" s="482">
        <f>AG54+AJ54+AM54+AP54</f>
        <v>0</v>
      </c>
      <c r="AT54" s="198"/>
      <c r="AU54" s="484">
        <f>IF(($H54-$G54-$BE54)&lt;=$C$13,0,(((INT(((HOUR($H54-$G54-$C$13)*3600)+(MINUTE($H54-$G54-$C$13)*60)+SECOND($H54-$G54-$C$13)-1)/($C$14*60)))+1)*-1))</f>
        <v>0</v>
      </c>
      <c r="AV54" s="199"/>
      <c r="AW54" s="500">
        <f>IF($J$30=J54,1,0)+IF($K$30=K54,1,0)+IF($L$30=L54,1,0)+IF($M$30=M54,1,0)+IF($N$30=N54,1,0)+IF($O$30=O54,1,0)+IF($P$30=P54,1,0)+IF($Q$30=Q54,1,0)+IF($R$30=R54,1,0)+IF($S$30=S54,1,0)+IF($T$30=T54,1,0)+IF($U$30=U54,1,0)+IF($V$30=V54,1,0)+IF($W$30=W54,1,0)+IF($X$30=X54,1,0)+IF($Y$30=Y54,1,0)+IF($Z$30=Z54,1,0)+IF($AA$30=AA54,1,0)+IF($AB$30=AB54,1,0)+IF($AC$30=AC54,1,0)+IF($AD$30=AD54,1,0)+IF($AE$30=AE54,1,0)+IF($AH$30=AH54,1,0)+IF($AK$30=AK54,1,0)+IF($AN$30=AN54,1,0)+IF($AQ$30=AQ54,1,0)+AU54</f>
        <v>0</v>
      </c>
      <c r="AX54" s="502">
        <f>AS54+(IF($AH$30=$AH54,0,(IF($AH54="X",E$12,(IF($AH54=0,0,C$8))))))+(IF($AK$30=$AK54,0,(IF($AK54="X",E$12,(IF($AK54=0,0,C$9))))))+(IF($AN$30=$AN54,0,(IF($AN54="X",E$12,(IF($AN54=0,0,C$10))))))+(IF($AQ$30=$AQ54,0,(IF($AQ54="X",E$12,(IF($AQ54=0,0,C$11))))))</f>
        <v>0</v>
      </c>
      <c r="AY54" s="64"/>
      <c r="AZ54" s="546">
        <v>0</v>
      </c>
      <c r="BD54" s="482">
        <v>12</v>
      </c>
      <c r="BE54" s="533"/>
      <c r="BF54" s="534"/>
      <c r="BG54" s="211"/>
      <c r="BH54" s="537">
        <f>(IF($AH$30=$AH54,0,(IF($AH54="X",G$12,(IF($AH54=0,0,E$8))))))+(IF($AI$30=$AI54,0,(IF($AI54="X",G$12,(IF($AI54=0,0,E$8))))))+(IF($AL$30=$AL54,0,(IF($AL54="X",G$12,(IF($AL54=0,0,E$9))))))+(IF($AM$30=$AM54,0,(IF($AM54="X",G$12,(IF($AM54=0,0,E$9))))))+(IF($AP$30=$AP54,0,(IF($AP54="X",G$12,(IF($AP54=0,0,E$10))))))</f>
        <v>0</v>
      </c>
      <c r="BI54" s="538"/>
      <c r="BJ54" s="210"/>
      <c r="BK54" s="537">
        <f>IF($J$30=L54,1,0)+IF($K$30=M54,1,0)+IF($L$30=N54,1,0)+IF($M$30=O54,1,0)+IF($N$30=P54,1,0)+IF($O$30=Q54,1,0)+IF($P$30=R54,1,0)+IF($Q$30=S54,1,0)+IF($R$30=T54,1,0)+IF($S$30=U54,1,0)+IF($T$30=V54,1,0)+IF($U$30=W54,1,0)+IF($V$30=X54,1,0)+IF($W$30=Y54,1,0)+IF($X$30=Z54,1,0)+IF($Y$30=AA54,1,0)+IF($Z$30=AB54,1,0)+IF($AA$30=AC54,1,0)+IF($AB$30=AD54,1,0)+IF($AC$30=AE54,1,0)+IF($AD$30=AF54,1,0)+IF($AE$30=AG54,1,0)</f>
        <v>0</v>
      </c>
      <c r="BL54" s="538"/>
      <c r="BM54" s="210"/>
      <c r="BN54" s="537">
        <f>IF($AH$30=AJ54,1,0)+IF($AI$30=AK54,1,0)+IF($AL$30=AN54,1,0)+IF($AM$30=AO54,1,0)+IF($AP$30=AR54,1,0)</f>
        <v>0</v>
      </c>
      <c r="BO54" s="538"/>
    </row>
    <row r="55" spans="1:67" s="3" customFormat="1" ht="9.75" customHeight="1">
      <c r="A55" s="499"/>
      <c r="B55" s="526"/>
      <c r="C55" s="528"/>
      <c r="D55" s="528"/>
      <c r="E55" s="530"/>
      <c r="F55" s="530"/>
      <c r="G55" s="532"/>
      <c r="H55" s="725"/>
      <c r="I55" s="233"/>
      <c r="J55" s="509"/>
      <c r="K55" s="487"/>
      <c r="L55" s="487"/>
      <c r="M55" s="487"/>
      <c r="N55" s="505"/>
      <c r="O55" s="491"/>
      <c r="P55" s="487"/>
      <c r="Q55" s="487"/>
      <c r="R55" s="487"/>
      <c r="S55" s="505"/>
      <c r="T55" s="491"/>
      <c r="U55" s="487"/>
      <c r="V55" s="487"/>
      <c r="W55" s="487"/>
      <c r="X55" s="487"/>
      <c r="Y55" s="491"/>
      <c r="Z55" s="487"/>
      <c r="AA55" s="487"/>
      <c r="AB55" s="487"/>
      <c r="AC55" s="505"/>
      <c r="AD55" s="487"/>
      <c r="AE55" s="524"/>
      <c r="AF55" s="203">
        <v>0</v>
      </c>
      <c r="AG55" s="493"/>
      <c r="AH55" s="592"/>
      <c r="AI55" s="461">
        <v>0</v>
      </c>
      <c r="AJ55" s="493"/>
      <c r="AK55" s="592"/>
      <c r="AL55" s="461">
        <v>0</v>
      </c>
      <c r="AM55" s="643"/>
      <c r="AN55" s="593"/>
      <c r="AO55" s="461">
        <v>0</v>
      </c>
      <c r="AP55" s="643"/>
      <c r="AQ55" s="593"/>
      <c r="AR55" s="44"/>
      <c r="AS55" s="594"/>
      <c r="AT55" s="198"/>
      <c r="AU55" s="485"/>
      <c r="AV55" s="199"/>
      <c r="AW55" s="596"/>
      <c r="AX55" s="597"/>
      <c r="AY55" s="64"/>
      <c r="AZ55" s="546"/>
      <c r="BB55"/>
      <c r="BD55" s="483"/>
      <c r="BE55" s="535"/>
      <c r="BF55" s="536"/>
      <c r="BG55" s="211"/>
      <c r="BH55" s="539"/>
      <c r="BI55" s="540"/>
      <c r="BJ55" s="210"/>
      <c r="BK55" s="539"/>
      <c r="BL55" s="540"/>
      <c r="BM55" s="210"/>
      <c r="BN55" s="539"/>
      <c r="BO55" s="540"/>
    </row>
    <row r="56" spans="1:67" ht="9.75" customHeight="1">
      <c r="A56" s="498">
        <v>13</v>
      </c>
      <c r="B56" s="525"/>
      <c r="C56" s="527"/>
      <c r="D56" s="527"/>
      <c r="E56" s="529"/>
      <c r="F56" s="529"/>
      <c r="G56" s="531"/>
      <c r="H56" s="724"/>
      <c r="I56" s="233"/>
      <c r="J56" s="508"/>
      <c r="K56" s="486"/>
      <c r="L56" s="486"/>
      <c r="M56" s="486"/>
      <c r="N56" s="504"/>
      <c r="O56" s="490"/>
      <c r="P56" s="486"/>
      <c r="Q56" s="486"/>
      <c r="R56" s="486"/>
      <c r="S56" s="504"/>
      <c r="T56" s="490"/>
      <c r="U56" s="486"/>
      <c r="V56" s="486"/>
      <c r="W56" s="486"/>
      <c r="X56" s="486"/>
      <c r="Y56" s="490"/>
      <c r="Z56" s="486"/>
      <c r="AA56" s="486"/>
      <c r="AB56" s="486"/>
      <c r="AC56" s="504"/>
      <c r="AD56" s="486"/>
      <c r="AE56" s="523"/>
      <c r="AF56" s="203">
        <v>0</v>
      </c>
      <c r="AG56" s="492">
        <f>IF(($AF56)*OR($AF57)=0,SUM(INT($AF56)+INT($AF57)),SUM(INT($AF56)+INT($AF57))/2)</f>
        <v>0</v>
      </c>
      <c r="AH56" s="488"/>
      <c r="AI56" s="461">
        <v>0</v>
      </c>
      <c r="AJ56" s="492">
        <f>IF(($AI56)*OR($AI57)=0,SUM(INT($AI56)+INT($AI57)),SUM(INT($AI56)+INT($AI57))/2)</f>
        <v>0</v>
      </c>
      <c r="AK56" s="488"/>
      <c r="AL56" s="461">
        <v>0</v>
      </c>
      <c r="AM56" s="620">
        <f>IF(($AL56)*OR($AL57)=0,SUM(INT($AL56)+INT($AL57)),SUM(INT($AL56)+INT($AL57))/2)</f>
        <v>0</v>
      </c>
      <c r="AN56" s="494"/>
      <c r="AO56" s="461">
        <v>0</v>
      </c>
      <c r="AP56" s="620">
        <f>IF(($AO56)*OR($AO57)=0,SUM(INT($AO56)+INT($AO57)),SUM(INT($AO56)+INT($AO57))/2)</f>
        <v>0</v>
      </c>
      <c r="AQ56" s="494"/>
      <c r="AR56" s="44"/>
      <c r="AS56" s="594">
        <f>AG56+AJ56+AM56+AP56</f>
        <v>0</v>
      </c>
      <c r="AT56" s="198"/>
      <c r="AU56" s="484">
        <f>IF(($H56-$G56-$BE56)&lt;=$C$13,0,(((INT(((HOUR($H56-$G56-$C$13)*3600)+(MINUTE($H56-$G56-$C$13)*60)+SECOND($H56-$G56-$C$13)-1)/($C$14*60)))+1)*-1))</f>
        <v>0</v>
      </c>
      <c r="AV56" s="199"/>
      <c r="AW56" s="596">
        <f>IF($J$30=J56,1,0)+IF($K$30=K56,1,0)+IF($L$30=L56,1,0)+IF($M$30=M56,1,0)+IF($N$30=N56,1,0)+IF($O$30=O56,1,0)+IF($P$30=P56,1,0)+IF($Q$30=Q56,1,0)+IF($R$30=R56,1,0)+IF($S$30=S56,1,0)+IF($T$30=T56,1,0)+IF($U$30=U56,1,0)+IF($V$30=V56,1,0)+IF($W$30=W56,1,0)+IF($X$30=X56,1,0)+IF($Y$30=Y56,1,0)+IF($Z$30=Z56,1,0)+IF($AA$30=AA56,1,0)+IF($AB$30=AB56,1,0)+IF($AC$30=AC56,1,0)+IF($AD$30=AD56,1,0)+IF($AE$30=AE56,1,0)+IF($AH$30=AH56,1,0)+IF($AK$30=AK56,1,0)+IF($AN$30=AN56,1,0)+IF($AQ$30=AQ56,1,0)+AU56</f>
        <v>0</v>
      </c>
      <c r="AX56" s="597">
        <f>AS56+(IF($AH$30=$AH56,0,(IF($AH56="X",E$12,(IF($AH56=0,0,C$8))))))+(IF($AK$30=$AK56,0,(IF($AK56="X",E$12,(IF($AK56=0,0,C$9))))))+(IF($AN$30=$AN56,0,(IF($AN56="X",E$12,(IF($AN56=0,0,C$10))))))+(IF($AQ$30=$AQ56,0,(IF($AQ56="X",E$12,(IF($AQ56=0,0,C$11))))))</f>
        <v>0</v>
      </c>
      <c r="AY56" s="64"/>
      <c r="AZ56" s="546">
        <v>0</v>
      </c>
      <c r="BA56" s="107"/>
      <c r="BD56" s="482">
        <v>13</v>
      </c>
      <c r="BE56" s="533"/>
      <c r="BF56" s="534"/>
      <c r="BG56" s="211"/>
      <c r="BH56" s="537">
        <f>(IF($AH$30=$AH56,0,(IF($AH56="X",G$12,(IF($AH56=0,0,E$8))))))+(IF($AI$30=$AI56,0,(IF($AI56="X",G$12,(IF($AI56=0,0,E$8))))))+(IF($AL$30=$AL56,0,(IF($AL56="X",G$12,(IF($AL56=0,0,E$9))))))+(IF($AM$30=$AM56,0,(IF($AM56="X",G$12,(IF($AM56=0,0,E$9))))))+(IF($AP$30=$AP56,0,(IF($AP56="X",G$12,(IF($AP56=0,0,E$10))))))</f>
        <v>0</v>
      </c>
      <c r="BI56" s="538"/>
      <c r="BJ56" s="210"/>
      <c r="BK56" s="537">
        <f>IF($J$30=L56,1,0)+IF($K$30=M56,1,0)+IF($L$30=N56,1,0)+IF($M$30=O56,1,0)+IF($N$30=P56,1,0)+IF($O$30=Q56,1,0)+IF($P$30=R56,1,0)+IF($Q$30=S56,1,0)+IF($R$30=T56,1,0)+IF($S$30=U56,1,0)+IF($T$30=V56,1,0)+IF($U$30=W56,1,0)+IF($V$30=X56,1,0)+IF($W$30=Y56,1,0)+IF($X$30=Z56,1,0)+IF($Y$30=AA56,1,0)+IF($Z$30=AB56,1,0)+IF($AA$30=AC56,1,0)+IF($AB$30=AD56,1,0)+IF($AC$30=AE56,1,0)+IF($AD$30=AF56,1,0)+IF($AE$30=AG56,1,0)</f>
        <v>0</v>
      </c>
      <c r="BL56" s="538"/>
      <c r="BM56" s="210"/>
      <c r="BN56" s="537">
        <f>IF($AH$30=AJ56,1,0)+IF($AI$30=AK56,1,0)+IF($AL$30=AN56,1,0)+IF($AM$30=AO56,1,0)+IF($AP$30=AR56,1,0)</f>
        <v>0</v>
      </c>
      <c r="BO56" s="538"/>
    </row>
    <row r="57" spans="1:67" ht="9.75" customHeight="1">
      <c r="A57" s="499"/>
      <c r="B57" s="526"/>
      <c r="C57" s="528"/>
      <c r="D57" s="528"/>
      <c r="E57" s="530"/>
      <c r="F57" s="530"/>
      <c r="G57" s="532"/>
      <c r="H57" s="725"/>
      <c r="I57" s="233"/>
      <c r="J57" s="509"/>
      <c r="K57" s="487"/>
      <c r="L57" s="487"/>
      <c r="M57" s="487"/>
      <c r="N57" s="505"/>
      <c r="O57" s="491"/>
      <c r="P57" s="487"/>
      <c r="Q57" s="487"/>
      <c r="R57" s="487"/>
      <c r="S57" s="505"/>
      <c r="T57" s="491"/>
      <c r="U57" s="487"/>
      <c r="V57" s="487"/>
      <c r="W57" s="487"/>
      <c r="X57" s="487"/>
      <c r="Y57" s="491"/>
      <c r="Z57" s="487"/>
      <c r="AA57" s="487"/>
      <c r="AB57" s="487"/>
      <c r="AC57" s="505"/>
      <c r="AD57" s="487"/>
      <c r="AE57" s="524"/>
      <c r="AF57" s="203">
        <v>0</v>
      </c>
      <c r="AG57" s="493"/>
      <c r="AH57" s="489"/>
      <c r="AI57" s="461">
        <v>0</v>
      </c>
      <c r="AJ57" s="493"/>
      <c r="AK57" s="489"/>
      <c r="AL57" s="461">
        <v>0</v>
      </c>
      <c r="AM57" s="643"/>
      <c r="AN57" s="495"/>
      <c r="AO57" s="461">
        <v>0</v>
      </c>
      <c r="AP57" s="643"/>
      <c r="AQ57" s="495"/>
      <c r="AR57" s="44"/>
      <c r="AS57" s="594"/>
      <c r="AT57" s="198"/>
      <c r="AU57" s="485"/>
      <c r="AV57" s="199"/>
      <c r="AW57" s="596"/>
      <c r="AX57" s="597"/>
      <c r="AY57" s="64"/>
      <c r="AZ57" s="546"/>
      <c r="BA57" s="107"/>
      <c r="BD57" s="483"/>
      <c r="BE57" s="535"/>
      <c r="BF57" s="536"/>
      <c r="BG57" s="211"/>
      <c r="BH57" s="539"/>
      <c r="BI57" s="540"/>
      <c r="BJ57" s="210"/>
      <c r="BK57" s="539"/>
      <c r="BL57" s="540"/>
      <c r="BM57" s="210"/>
      <c r="BN57" s="539"/>
      <c r="BO57" s="540"/>
    </row>
    <row r="58" spans="1:67" ht="9.75" customHeight="1">
      <c r="A58" s="498">
        <v>14</v>
      </c>
      <c r="B58" s="525"/>
      <c r="C58" s="527"/>
      <c r="D58" s="527"/>
      <c r="E58" s="529"/>
      <c r="F58" s="529"/>
      <c r="G58" s="531"/>
      <c r="H58" s="724"/>
      <c r="I58" s="233"/>
      <c r="J58" s="508"/>
      <c r="K58" s="486"/>
      <c r="L58" s="486"/>
      <c r="M58" s="486"/>
      <c r="N58" s="504"/>
      <c r="O58" s="490"/>
      <c r="P58" s="486"/>
      <c r="Q58" s="486"/>
      <c r="R58" s="486"/>
      <c r="S58" s="504"/>
      <c r="T58" s="490"/>
      <c r="U58" s="486"/>
      <c r="V58" s="486"/>
      <c r="W58" s="486"/>
      <c r="X58" s="486"/>
      <c r="Y58" s="490"/>
      <c r="Z58" s="486"/>
      <c r="AA58" s="486"/>
      <c r="AB58" s="486"/>
      <c r="AC58" s="504"/>
      <c r="AD58" s="486"/>
      <c r="AE58" s="523"/>
      <c r="AF58" s="203">
        <v>0</v>
      </c>
      <c r="AG58" s="492">
        <f>IF(($AF58)*OR($AF59)=0,SUM(INT($AF58)+INT($AF59)),SUM(INT($AF58)+INT($AF59))/2)</f>
        <v>0</v>
      </c>
      <c r="AH58" s="592"/>
      <c r="AI58" s="461">
        <v>0</v>
      </c>
      <c r="AJ58" s="492">
        <f>IF(($AI58)*OR($AI59)=0,SUM(INT($AI58)+INT($AI59)),SUM(INT($AI58)+INT($AI59))/2)</f>
        <v>0</v>
      </c>
      <c r="AK58" s="592"/>
      <c r="AL58" s="461">
        <v>0</v>
      </c>
      <c r="AM58" s="620">
        <f>IF(($AL58)*OR($AL59)=0,SUM(INT($AL58)+INT($AL59)),SUM(INT($AL58)+INT($AL59))/2)</f>
        <v>0</v>
      </c>
      <c r="AN58" s="593"/>
      <c r="AO58" s="461">
        <v>0</v>
      </c>
      <c r="AP58" s="620">
        <f>IF(($AO58)*OR($AO59)=0,SUM(INT($AO58)+INT($AO59)),SUM(INT($AO58)+INT($AO59))/2)</f>
        <v>0</v>
      </c>
      <c r="AQ58" s="593"/>
      <c r="AR58" s="44"/>
      <c r="AS58" s="594">
        <f>AG58+AJ58+AM58+AP58</f>
        <v>0</v>
      </c>
      <c r="AT58" s="198"/>
      <c r="AU58" s="484">
        <f>IF(($H58-$G58-$BE58)&lt;=$C$13,0,(((INT(((HOUR($H58-$G58-$C$13)*3600)+(MINUTE($H58-$G58-$C$13)*60)+SECOND($H58-$G58-$C$13)-1)/($C$14*60)))+1)*-1))</f>
        <v>0</v>
      </c>
      <c r="AV58" s="199"/>
      <c r="AW58" s="596">
        <f>IF($J$30=J58,1,0)+IF($K$30=K58,1,0)+IF($L$30=L58,1,0)+IF($M$30=M58,1,0)+IF($N$30=N58,1,0)+IF($O$30=O58,1,0)+IF($P$30=P58,1,0)+IF($Q$30=Q58,1,0)+IF($R$30=R58,1,0)+IF($S$30=S58,1,0)+IF($T$30=T58,1,0)+IF($U$30=U58,1,0)+IF($V$30=V58,1,0)+IF($W$30=W58,1,0)+IF($X$30=X58,1,0)+IF($Y$30=Y58,1,0)+IF($Z$30=Z58,1,0)+IF($AA$30=AA58,1,0)+IF($AB$30=AB58,1,0)+IF($AC$30=AC58,1,0)+IF($AD$30=AD58,1,0)+IF($AE$30=AE58,1,0)+IF($AH$30=AH58,1,0)+IF($AK$30=AK58,1,0)+IF($AN$30=AN58,1,0)+IF($AQ$30=AQ58,1,0)+AU58</f>
        <v>0</v>
      </c>
      <c r="AX58" s="597">
        <f>AS58+(IF($AH$30=$AH58,0,(IF($AH58="X",E$12,(IF($AH58=0,0,C$8))))))+(IF($AK$30=$AK58,0,(IF($AK58="X",E$12,(IF($AK58=0,0,C$9))))))+(IF($AN$30=$AN58,0,(IF($AN58="X",E$12,(IF($AN58=0,0,C$10))))))+(IF($AQ$30=$AQ58,0,(IF($AQ58="X",E$12,(IF($AQ58=0,0,C$11))))))</f>
        <v>0</v>
      </c>
      <c r="AY58" s="64"/>
      <c r="AZ58" s="546">
        <v>0</v>
      </c>
      <c r="BA58" s="107"/>
      <c r="BD58" s="482">
        <v>14</v>
      </c>
      <c r="BE58" s="533"/>
      <c r="BF58" s="534"/>
      <c r="BG58" s="211"/>
      <c r="BH58" s="537">
        <f>(IF($AH$30=$AH58,0,(IF($AH58="X",G$12,(IF($AH58=0,0,E$8))))))+(IF($AI$30=$AI58,0,(IF($AI58="X",G$12,(IF($AI58=0,0,E$8))))))+(IF($AL$30=$AL58,0,(IF($AL58="X",G$12,(IF($AL58=0,0,E$9))))))+(IF($AM$30=$AM58,0,(IF($AM58="X",G$12,(IF($AM58=0,0,E$9))))))+(IF($AP$30=$AP58,0,(IF($AP58="X",G$12,(IF($AP58=0,0,E$10))))))</f>
        <v>0</v>
      </c>
      <c r="BI58" s="538"/>
      <c r="BJ58" s="210"/>
      <c r="BK58" s="537">
        <f>IF($J$30=L58,1,0)+IF($K$30=M58,1,0)+IF($L$30=N58,1,0)+IF($M$30=O58,1,0)+IF($N$30=P58,1,0)+IF($O$30=Q58,1,0)+IF($P$30=R58,1,0)+IF($Q$30=S58,1,0)+IF($R$30=T58,1,0)+IF($S$30=U58,1,0)+IF($T$30=V58,1,0)+IF($U$30=W58,1,0)+IF($V$30=X58,1,0)+IF($W$30=Y58,1,0)+IF($X$30=Z58,1,0)+IF($Y$30=AA58,1,0)+IF($Z$30=AB58,1,0)+IF($AA$30=AC58,1,0)+IF($AB$30=AD58,1,0)+IF($AC$30=AE58,1,0)+IF($AD$30=AF58,1,0)+IF($AE$30=AG58,1,0)</f>
        <v>0</v>
      </c>
      <c r="BL58" s="538"/>
      <c r="BM58" s="210"/>
      <c r="BN58" s="537">
        <f>IF($AH$30=AJ58,1,0)+IF($AI$30=AK58,1,0)+IF($AL$30=AN58,1,0)+IF($AM$30=AO58,1,0)+IF($AP$30=AR58,1,0)</f>
        <v>0</v>
      </c>
      <c r="BO58" s="538"/>
    </row>
    <row r="59" spans="1:67" ht="9.75" customHeight="1">
      <c r="A59" s="499"/>
      <c r="B59" s="526"/>
      <c r="C59" s="528"/>
      <c r="D59" s="528"/>
      <c r="E59" s="530"/>
      <c r="F59" s="530"/>
      <c r="G59" s="532"/>
      <c r="H59" s="725"/>
      <c r="I59" s="233"/>
      <c r="J59" s="509"/>
      <c r="K59" s="487"/>
      <c r="L59" s="487"/>
      <c r="M59" s="487"/>
      <c r="N59" s="505"/>
      <c r="O59" s="491"/>
      <c r="P59" s="487"/>
      <c r="Q59" s="487"/>
      <c r="R59" s="487"/>
      <c r="S59" s="505"/>
      <c r="T59" s="491"/>
      <c r="U59" s="487"/>
      <c r="V59" s="487"/>
      <c r="W59" s="487"/>
      <c r="X59" s="487"/>
      <c r="Y59" s="491"/>
      <c r="Z59" s="487"/>
      <c r="AA59" s="487"/>
      <c r="AB59" s="487"/>
      <c r="AC59" s="505"/>
      <c r="AD59" s="487"/>
      <c r="AE59" s="524"/>
      <c r="AF59" s="203">
        <v>0</v>
      </c>
      <c r="AG59" s="493"/>
      <c r="AH59" s="489"/>
      <c r="AI59" s="461">
        <v>0</v>
      </c>
      <c r="AJ59" s="493"/>
      <c r="AK59" s="489"/>
      <c r="AL59" s="461">
        <v>0</v>
      </c>
      <c r="AM59" s="643"/>
      <c r="AN59" s="495"/>
      <c r="AO59" s="461">
        <v>0</v>
      </c>
      <c r="AP59" s="643"/>
      <c r="AQ59" s="495"/>
      <c r="AR59" s="44"/>
      <c r="AS59" s="483"/>
      <c r="AT59" s="198"/>
      <c r="AU59" s="485"/>
      <c r="AV59" s="199"/>
      <c r="AW59" s="501"/>
      <c r="AX59" s="503"/>
      <c r="AY59" s="64"/>
      <c r="AZ59" s="546"/>
      <c r="BD59" s="483"/>
      <c r="BE59" s="535"/>
      <c r="BF59" s="536"/>
      <c r="BG59" s="211"/>
      <c r="BH59" s="539"/>
      <c r="BI59" s="540"/>
      <c r="BJ59" s="210"/>
      <c r="BK59" s="539"/>
      <c r="BL59" s="540"/>
      <c r="BM59" s="210"/>
      <c r="BN59" s="539"/>
      <c r="BO59" s="540"/>
    </row>
    <row r="60" spans="1:67" ht="9.75" customHeight="1">
      <c r="A60" s="498">
        <v>15</v>
      </c>
      <c r="B60" s="525"/>
      <c r="C60" s="527"/>
      <c r="D60" s="527"/>
      <c r="E60" s="529"/>
      <c r="F60" s="529"/>
      <c r="G60" s="531"/>
      <c r="H60" s="724"/>
      <c r="I60" s="233"/>
      <c r="J60" s="508"/>
      <c r="K60" s="486"/>
      <c r="L60" s="486"/>
      <c r="M60" s="486"/>
      <c r="N60" s="504"/>
      <c r="O60" s="490"/>
      <c r="P60" s="486"/>
      <c r="Q60" s="486"/>
      <c r="R60" s="486"/>
      <c r="S60" s="504"/>
      <c r="T60" s="490"/>
      <c r="U60" s="486"/>
      <c r="V60" s="486"/>
      <c r="W60" s="486"/>
      <c r="X60" s="486"/>
      <c r="Y60" s="490"/>
      <c r="Z60" s="486"/>
      <c r="AA60" s="486"/>
      <c r="AB60" s="486"/>
      <c r="AC60" s="504"/>
      <c r="AD60" s="486"/>
      <c r="AE60" s="523"/>
      <c r="AF60" s="203">
        <v>0</v>
      </c>
      <c r="AG60" s="492">
        <f>IF(($AF60)*OR($AF61)=0,SUM(INT($AF60)+INT($AF61)),SUM(INT($AF60)+INT($AF61))/2)</f>
        <v>0</v>
      </c>
      <c r="AH60" s="488"/>
      <c r="AI60" s="461">
        <v>0</v>
      </c>
      <c r="AJ60" s="492">
        <f>IF(($AI60)*OR($AI61)=0,SUM(INT($AI60)+INT($AI61)),SUM(INT($AI60)+INT($AI61))/2)</f>
        <v>0</v>
      </c>
      <c r="AK60" s="488"/>
      <c r="AL60" s="461">
        <v>0</v>
      </c>
      <c r="AM60" s="620">
        <f>IF(($AL60)*OR($AL61)=0,SUM(INT($AL60)+INT($AL61)),SUM(INT($AL60)+INT($AL61))/2)</f>
        <v>0</v>
      </c>
      <c r="AN60" s="494"/>
      <c r="AO60" s="461">
        <v>0</v>
      </c>
      <c r="AP60" s="620">
        <f>IF(($AO60)*OR($AO61)=0,SUM(INT($AO60)+INT($AO61)),SUM(INT($AO60)+INT($AO61))/2)</f>
        <v>0</v>
      </c>
      <c r="AQ60" s="494"/>
      <c r="AR60" s="44"/>
      <c r="AS60" s="482">
        <f>AG60+AJ60+AM60+AP60</f>
        <v>0</v>
      </c>
      <c r="AT60" s="198"/>
      <c r="AU60" s="484">
        <f>IF(($H60-$G60-$BE60)&lt;=$C$13,0,(((INT(((HOUR($H60-$G60-$C$13)*3600)+(MINUTE($H60-$G60-$C$13)*60)+SECOND($H60-$G60-$C$13)-1)/($C$14*60)))+1)*-1))</f>
        <v>0</v>
      </c>
      <c r="AV60" s="199"/>
      <c r="AW60" s="500">
        <f>IF($J$30=J60,1,0)+IF($K$30=K60,1,0)+IF($L$30=L60,1,0)+IF($M$30=M60,1,0)+IF($N$30=N60,1,0)+IF($O$30=O60,1,0)+IF($P$30=P60,1,0)+IF($Q$30=Q60,1,0)+IF($R$30=R60,1,0)+IF($S$30=S60,1,0)+IF($T$30=T60,1,0)+IF($U$30=U60,1,0)+IF($V$30=V60,1,0)+IF($W$30=W60,1,0)+IF($X$30=X60,1,0)+IF($Y$30=Y60,1,0)+IF($Z$30=Z60,1,0)+IF($AA$30=AA60,1,0)+IF($AB$30=AB60,1,0)+IF($AC$30=AC60,1,0)+IF($AD$30=AD60,1,0)+IF($AE$30=AE60,1,0)+IF($AH$30=AH60,1,0)+IF($AK$30=AK60,1,0)+IF($AN$30=AN60,1,0)+IF($AQ$30=AQ60,1,0)+AU60</f>
        <v>0</v>
      </c>
      <c r="AX60" s="502">
        <f>AS60+(IF($AH$30=$AH60,0,(IF($AH60="X",E$12,(IF($AH60=0,0,C$8))))))+(IF($AK$30=$AK60,0,(IF($AK60="X",E$12,(IF($AK60=0,0,C$9))))))+(IF($AN$30=$AN60,0,(IF($AN60="X",E$12,(IF($AN60=0,0,C$10))))))+(IF($AQ$30=$AQ60,0,(IF($AQ60="X",E$12,(IF($AQ60=0,0,C$11))))))</f>
        <v>0</v>
      </c>
      <c r="AY60" s="64"/>
      <c r="AZ60" s="546">
        <v>0</v>
      </c>
      <c r="BD60" s="482">
        <v>15</v>
      </c>
      <c r="BE60" s="533"/>
      <c r="BF60" s="534"/>
      <c r="BG60" s="211"/>
      <c r="BH60" s="537">
        <f>(IF($AH$30=$AH60,0,(IF($AH60="X",G$12,(IF($AH60=0,0,E$8))))))+(IF($AI$30=$AI60,0,(IF($AI60="X",G$12,(IF($AI60=0,0,E$8))))))+(IF($AL$30=$AL60,0,(IF($AL60="X",G$12,(IF($AL60=0,0,E$9))))))+(IF($AM$30=$AM60,0,(IF($AM60="X",G$12,(IF($AM60=0,0,E$9))))))+(IF($AP$30=$AP60,0,(IF($AP60="X",G$12,(IF($AP60=0,0,E$10))))))</f>
        <v>0</v>
      </c>
      <c r="BI60" s="538"/>
      <c r="BJ60" s="210"/>
      <c r="BK60" s="537">
        <f>IF($J$30=L60,1,0)+IF($K$30=M60,1,0)+IF($L$30=N60,1,0)+IF($M$30=O60,1,0)+IF($N$30=P60,1,0)+IF($O$30=Q60,1,0)+IF($P$30=R60,1,0)+IF($Q$30=S60,1,0)+IF($R$30=T60,1,0)+IF($S$30=U60,1,0)+IF($T$30=V60,1,0)+IF($U$30=W60,1,0)+IF($V$30=X60,1,0)+IF($W$30=Y60,1,0)+IF($X$30=Z60,1,0)+IF($Y$30=AA60,1,0)+IF($Z$30=AB60,1,0)+IF($AA$30=AC60,1,0)+IF($AB$30=AD60,1,0)+IF($AC$30=AE60,1,0)+IF($AD$30=AF60,1,0)+IF($AE$30=AG60,1,0)</f>
        <v>0</v>
      </c>
      <c r="BL60" s="538"/>
      <c r="BM60" s="210"/>
      <c r="BN60" s="537">
        <f>IF($AH$30=AJ60,1,0)+IF($AI$30=AK60,1,0)+IF($AL$30=AN60,1,0)+IF($AM$30=AO60,1,0)+IF($AP$30=AR60,1,0)</f>
        <v>0</v>
      </c>
      <c r="BO60" s="538"/>
    </row>
    <row r="61" spans="1:67" ht="9.75" customHeight="1">
      <c r="A61" s="499"/>
      <c r="B61" s="526"/>
      <c r="C61" s="528"/>
      <c r="D61" s="528"/>
      <c r="E61" s="530"/>
      <c r="F61" s="530"/>
      <c r="G61" s="532"/>
      <c r="H61" s="725"/>
      <c r="I61" s="233"/>
      <c r="J61" s="509"/>
      <c r="K61" s="487"/>
      <c r="L61" s="487"/>
      <c r="M61" s="487"/>
      <c r="N61" s="505"/>
      <c r="O61" s="491"/>
      <c r="P61" s="487"/>
      <c r="Q61" s="487"/>
      <c r="R61" s="487"/>
      <c r="S61" s="505"/>
      <c r="T61" s="491"/>
      <c r="U61" s="487"/>
      <c r="V61" s="487"/>
      <c r="W61" s="487"/>
      <c r="X61" s="487"/>
      <c r="Y61" s="491"/>
      <c r="Z61" s="487"/>
      <c r="AA61" s="487"/>
      <c r="AB61" s="487"/>
      <c r="AC61" s="505"/>
      <c r="AD61" s="487"/>
      <c r="AE61" s="524"/>
      <c r="AF61" s="203">
        <v>0</v>
      </c>
      <c r="AG61" s="493"/>
      <c r="AH61" s="489"/>
      <c r="AI61" s="461">
        <v>0</v>
      </c>
      <c r="AJ61" s="493"/>
      <c r="AK61" s="489"/>
      <c r="AL61" s="461">
        <v>0</v>
      </c>
      <c r="AM61" s="643"/>
      <c r="AN61" s="495"/>
      <c r="AO61" s="461">
        <v>0</v>
      </c>
      <c r="AP61" s="643"/>
      <c r="AQ61" s="495"/>
      <c r="AR61" s="44"/>
      <c r="AS61" s="483"/>
      <c r="AT61" s="198"/>
      <c r="AU61" s="485"/>
      <c r="AV61" s="199"/>
      <c r="AW61" s="501"/>
      <c r="AX61" s="503"/>
      <c r="AY61" s="64"/>
      <c r="AZ61" s="546"/>
      <c r="BD61" s="483"/>
      <c r="BE61" s="535"/>
      <c r="BF61" s="536"/>
      <c r="BG61" s="211"/>
      <c r="BH61" s="539"/>
      <c r="BI61" s="540"/>
      <c r="BJ61" s="210"/>
      <c r="BK61" s="539"/>
      <c r="BL61" s="540"/>
      <c r="BM61" s="210"/>
      <c r="BN61" s="539"/>
      <c r="BO61" s="540"/>
    </row>
    <row r="62" spans="1:67" ht="9.75" customHeight="1">
      <c r="A62" s="498">
        <v>16</v>
      </c>
      <c r="B62" s="525"/>
      <c r="C62" s="527"/>
      <c r="D62" s="527"/>
      <c r="E62" s="529"/>
      <c r="F62" s="529"/>
      <c r="G62" s="531"/>
      <c r="H62" s="724"/>
      <c r="I62" s="233"/>
      <c r="J62" s="508"/>
      <c r="K62" s="486"/>
      <c r="L62" s="486"/>
      <c r="M62" s="486"/>
      <c r="N62" s="504"/>
      <c r="O62" s="490"/>
      <c r="P62" s="486"/>
      <c r="Q62" s="486"/>
      <c r="R62" s="486"/>
      <c r="S62" s="504"/>
      <c r="T62" s="490"/>
      <c r="U62" s="486"/>
      <c r="V62" s="486"/>
      <c r="W62" s="486"/>
      <c r="X62" s="486"/>
      <c r="Y62" s="490"/>
      <c r="Z62" s="486"/>
      <c r="AA62" s="486"/>
      <c r="AB62" s="486"/>
      <c r="AC62" s="504"/>
      <c r="AD62" s="486"/>
      <c r="AE62" s="523"/>
      <c r="AF62" s="203">
        <v>0</v>
      </c>
      <c r="AG62" s="492">
        <f>IF(($AF62)*OR($AF63)=0,SUM(INT($AF62)+INT($AF63)),SUM(INT($AF62)+INT($AF63))/2)</f>
        <v>0</v>
      </c>
      <c r="AH62" s="488"/>
      <c r="AI62" s="461">
        <v>0</v>
      </c>
      <c r="AJ62" s="492">
        <f>IF(($AI62)*OR($AI63)=0,SUM(INT($AI62)+INT($AI63)),SUM(INT($AI62)+INT($AI63))/2)</f>
        <v>0</v>
      </c>
      <c r="AK62" s="488"/>
      <c r="AL62" s="461">
        <v>0</v>
      </c>
      <c r="AM62" s="620">
        <f>IF(($AL62)*OR($AL63)=0,SUM(INT($AL62)+INT($AL63)),SUM(INT($AL62)+INT($AL63))/2)</f>
        <v>0</v>
      </c>
      <c r="AN62" s="494"/>
      <c r="AO62" s="461">
        <v>0</v>
      </c>
      <c r="AP62" s="620">
        <f>IF(($AO62)*OR($AO63)=0,SUM(INT($AO62)+INT($AO63)),SUM(INT($AO62)+INT($AO63))/2)</f>
        <v>0</v>
      </c>
      <c r="AQ62" s="494"/>
      <c r="AR62" s="44"/>
      <c r="AS62" s="482">
        <f>AG62+AJ62+AM62+AP62</f>
        <v>0</v>
      </c>
      <c r="AT62" s="198"/>
      <c r="AU62" s="484">
        <f>IF(($H62-$G62-$BE62)&lt;=$C$13,0,(((INT(((HOUR($H62-$G62-$C$13)*3600)+(MINUTE($H62-$G62-$C$13)*60)+SECOND($H62-$G62-$C$13)-1)/($C$14*60)))+1)*-1))</f>
        <v>0</v>
      </c>
      <c r="AV62" s="199"/>
      <c r="AW62" s="500">
        <f>IF($J$30=J62,1,0)+IF($K$30=K62,1,0)+IF($L$30=L62,1,0)+IF($M$30=M62,1,0)+IF($N$30=N62,1,0)+IF($O$30=O62,1,0)+IF($P$30=P62,1,0)+IF($Q$30=Q62,1,0)+IF($R$30=R62,1,0)+IF($S$30=S62,1,0)+IF($T$30=T62,1,0)+IF($U$30=U62,1,0)+IF($V$30=V62,1,0)+IF($W$30=W62,1,0)+IF($X$30=X62,1,0)+IF($Y$30=Y62,1,0)+IF($Z$30=Z62,1,0)+IF($AA$30=AA62,1,0)+IF($AB$30=AB62,1,0)+IF($AC$30=AC62,1,0)+IF($AD$30=AD62,1,0)+IF($AE$30=AE62,1,0)+IF($AH$30=AH62,1,0)+IF($AK$30=AK62,1,0)+IF($AN$30=AN62,1,0)+IF($AQ$30=AQ62,1,0)+AU62</f>
        <v>0</v>
      </c>
      <c r="AX62" s="502">
        <f>AS62+(IF($AH$30=$AH62,0,(IF($AH62="X",E$12,(IF($AH62=0,0,C$8))))))+(IF($AK$30=$AK62,0,(IF($AK62="X",E$12,(IF($AK62=0,0,C$9))))))+(IF($AN$30=$AN62,0,(IF($AN62="X",E$12,(IF($AN62=0,0,C$10))))))+(IF($AQ$30=$AQ62,0,(IF($AQ62="X",E$12,(IF($AQ62=0,0,C$11))))))</f>
        <v>0</v>
      </c>
      <c r="AY62" s="64"/>
      <c r="AZ62" s="546">
        <v>0</v>
      </c>
      <c r="BD62" s="482">
        <v>16</v>
      </c>
      <c r="BE62" s="533"/>
      <c r="BF62" s="534"/>
      <c r="BG62" s="211"/>
      <c r="BH62" s="537">
        <f>(IF($AH$30=$AH62,0,(IF($AH62="X",G$12,(IF($AH62=0,0,E$8))))))+(IF($AI$30=$AI62,0,(IF($AI62="X",G$12,(IF($AI62=0,0,E$8))))))+(IF($AL$30=$AL62,0,(IF($AL62="X",G$12,(IF($AL62=0,0,E$9))))))+(IF($AM$30=$AM62,0,(IF($AM62="X",G$12,(IF($AM62=0,0,E$9))))))+(IF($AP$30=$AP62,0,(IF($AP62="X",G$12,(IF($AP62=0,0,E$10))))))</f>
        <v>0</v>
      </c>
      <c r="BI62" s="538"/>
      <c r="BJ62" s="210"/>
      <c r="BK62" s="537">
        <f>IF($J$30=L62,1,0)+IF($K$30=M62,1,0)+IF($L$30=N62,1,0)+IF($M$30=O62,1,0)+IF($N$30=P62,1,0)+IF($O$30=Q62,1,0)+IF($P$30=R62,1,0)+IF($Q$30=S62,1,0)+IF($R$30=T62,1,0)+IF($S$30=U62,1,0)+IF($T$30=V62,1,0)+IF($U$30=W62,1,0)+IF($V$30=X62,1,0)+IF($W$30=Y62,1,0)+IF($X$30=Z62,1,0)+IF($Y$30=AA62,1,0)+IF($Z$30=AB62,1,0)+IF($AA$30=AC62,1,0)+IF($AB$30=AD62,1,0)+IF($AC$30=AE62,1,0)+IF($AD$30=AF62,1,0)+IF($AE$30=AG62,1,0)</f>
        <v>0</v>
      </c>
      <c r="BL62" s="538"/>
      <c r="BM62" s="210"/>
      <c r="BN62" s="537">
        <f>IF($AH$30=AJ62,1,0)+IF($AI$30=AK62,1,0)+IF($AL$30=AN62,1,0)+IF($AM$30=AO62,1,0)+IF($AP$30=AR62,1,0)</f>
        <v>0</v>
      </c>
      <c r="BO62" s="538"/>
    </row>
    <row r="63" spans="1:67" ht="9.75" customHeight="1">
      <c r="A63" s="499"/>
      <c r="B63" s="526"/>
      <c r="C63" s="528"/>
      <c r="D63" s="528"/>
      <c r="E63" s="530"/>
      <c r="F63" s="530"/>
      <c r="G63" s="532"/>
      <c r="H63" s="725"/>
      <c r="I63" s="233"/>
      <c r="J63" s="509"/>
      <c r="K63" s="487"/>
      <c r="L63" s="487"/>
      <c r="M63" s="487"/>
      <c r="N63" s="505"/>
      <c r="O63" s="491"/>
      <c r="P63" s="487"/>
      <c r="Q63" s="487"/>
      <c r="R63" s="487"/>
      <c r="S63" s="505"/>
      <c r="T63" s="491"/>
      <c r="U63" s="487"/>
      <c r="V63" s="487"/>
      <c r="W63" s="487"/>
      <c r="X63" s="487"/>
      <c r="Y63" s="491"/>
      <c r="Z63" s="487"/>
      <c r="AA63" s="487"/>
      <c r="AB63" s="487"/>
      <c r="AC63" s="505"/>
      <c r="AD63" s="487"/>
      <c r="AE63" s="524"/>
      <c r="AF63" s="203">
        <v>0</v>
      </c>
      <c r="AG63" s="493"/>
      <c r="AH63" s="489"/>
      <c r="AI63" s="461">
        <v>0</v>
      </c>
      <c r="AJ63" s="493"/>
      <c r="AK63" s="489"/>
      <c r="AL63" s="461">
        <v>0</v>
      </c>
      <c r="AM63" s="643"/>
      <c r="AN63" s="495"/>
      <c r="AO63" s="461">
        <v>0</v>
      </c>
      <c r="AP63" s="643"/>
      <c r="AQ63" s="495"/>
      <c r="AR63" s="44"/>
      <c r="AS63" s="483"/>
      <c r="AT63" s="198"/>
      <c r="AU63" s="485"/>
      <c r="AV63" s="199"/>
      <c r="AW63" s="501"/>
      <c r="AX63" s="503"/>
      <c r="AY63" s="64"/>
      <c r="AZ63" s="546"/>
      <c r="BD63" s="483"/>
      <c r="BE63" s="535"/>
      <c r="BF63" s="536"/>
      <c r="BG63" s="211"/>
      <c r="BH63" s="539"/>
      <c r="BI63" s="540"/>
      <c r="BJ63" s="210"/>
      <c r="BK63" s="539"/>
      <c r="BL63" s="540"/>
      <c r="BM63" s="210"/>
      <c r="BN63" s="539"/>
      <c r="BO63" s="540"/>
    </row>
    <row r="64" spans="1:67" ht="9.75" customHeight="1">
      <c r="A64" s="498">
        <v>17</v>
      </c>
      <c r="B64" s="525"/>
      <c r="C64" s="527"/>
      <c r="D64" s="527"/>
      <c r="E64" s="529"/>
      <c r="F64" s="529"/>
      <c r="G64" s="531"/>
      <c r="H64" s="724"/>
      <c r="I64" s="233"/>
      <c r="J64" s="508"/>
      <c r="K64" s="486"/>
      <c r="L64" s="486"/>
      <c r="M64" s="486"/>
      <c r="N64" s="504"/>
      <c r="O64" s="490"/>
      <c r="P64" s="486"/>
      <c r="Q64" s="486"/>
      <c r="R64" s="486"/>
      <c r="S64" s="504"/>
      <c r="T64" s="490"/>
      <c r="U64" s="486"/>
      <c r="V64" s="486"/>
      <c r="W64" s="486"/>
      <c r="X64" s="486"/>
      <c r="Y64" s="490"/>
      <c r="Z64" s="486"/>
      <c r="AA64" s="486"/>
      <c r="AB64" s="486"/>
      <c r="AC64" s="504"/>
      <c r="AD64" s="486"/>
      <c r="AE64" s="523"/>
      <c r="AF64" s="203">
        <v>0</v>
      </c>
      <c r="AG64" s="492">
        <f>IF(($AF64)*OR($AF65)=0,SUM(INT($AF64)+INT($AF65)),SUM(INT($AF64)+INT($AF65))/2)</f>
        <v>0</v>
      </c>
      <c r="AH64" s="488"/>
      <c r="AI64" s="461">
        <v>0</v>
      </c>
      <c r="AJ64" s="492">
        <f>IF(($AI64)*OR($AI65)=0,SUM(INT($AI64)+INT($AI65)),SUM(INT($AI64)+INT($AI65))/2)</f>
        <v>0</v>
      </c>
      <c r="AK64" s="488"/>
      <c r="AL64" s="461">
        <v>0</v>
      </c>
      <c r="AM64" s="620">
        <f>IF(($AL64)*OR($AL65)=0,SUM(INT($AL64)+INT($AL65)),SUM(INT($AL64)+INT($AL65))/2)</f>
        <v>0</v>
      </c>
      <c r="AN64" s="494"/>
      <c r="AO64" s="461">
        <v>0</v>
      </c>
      <c r="AP64" s="620">
        <f>IF(($AO64)*OR($AO65)=0,SUM(INT($AO64)+INT($AO65)),SUM(INT($AO64)+INT($AO65))/2)</f>
        <v>0</v>
      </c>
      <c r="AQ64" s="494"/>
      <c r="AR64" s="44"/>
      <c r="AS64" s="482">
        <f>AG64+AJ64+AM64+AP64</f>
        <v>0</v>
      </c>
      <c r="AT64" s="198"/>
      <c r="AU64" s="484">
        <f>IF(($H64-$G64-$BE64)&lt;=$C$13,0,(((INT(((HOUR($H64-$G64-$C$13)*3600)+(MINUTE($H64-$G64-$C$13)*60)+SECOND($H64-$G64-$C$13)-1)/($C$14*60)))+1)*-1))</f>
        <v>0</v>
      </c>
      <c r="AV64" s="199"/>
      <c r="AW64" s="500">
        <f>IF($J$30=J64,1,0)+IF($K$30=K64,1,0)+IF($L$30=L64,1,0)+IF($M$30=M64,1,0)+IF($N$30=N64,1,0)+IF($O$30=O64,1,0)+IF($P$30=P64,1,0)+IF($Q$30=Q64,1,0)+IF($R$30=R64,1,0)+IF($S$30=S64,1,0)+IF($T$30=T64,1,0)+IF($U$30=U64,1,0)+IF($V$30=V64,1,0)+IF($W$30=W64,1,0)+IF($X$30=X64,1,0)+IF($Y$30=Y64,1,0)+IF($Z$30=Z64,1,0)+IF($AA$30=AA64,1,0)+IF($AB$30=AB64,1,0)+IF($AC$30=AC64,1,0)+IF($AD$30=AD64,1,0)+IF($AE$30=AE64,1,0)+IF($AH$30=AH64,1,0)+IF($AK$30=AK64,1,0)+IF($AN$30=AN64,1,0)+IF($AQ$30=AQ64,1,0)+AU64</f>
        <v>0</v>
      </c>
      <c r="AX64" s="502">
        <f>AS64+(IF($AH$30=$AH64,0,(IF($AH64="X",E$12,(IF($AH64=0,0,C$8))))))+(IF($AK$30=$AK64,0,(IF($AK64="X",E$12,(IF($AK64=0,0,C$9))))))+(IF($AN$30=$AN64,0,(IF($AN64="X",E$12,(IF($AN64=0,0,C$10))))))+(IF($AQ$30=$AQ64,0,(IF($AQ64="X",E$12,(IF($AQ64=0,0,C$11))))))</f>
        <v>0</v>
      </c>
      <c r="AY64" s="64"/>
      <c r="AZ64" s="546">
        <v>0</v>
      </c>
      <c r="BD64" s="482">
        <v>17</v>
      </c>
      <c r="BE64" s="533"/>
      <c r="BF64" s="534"/>
      <c r="BG64" s="211"/>
      <c r="BH64" s="537">
        <f>(IF($AH$30=$AH64,0,(IF($AH64="X",G$12,(IF($AH64=0,0,E$8))))))+(IF($AI$30=$AI64,0,(IF($AI64="X",G$12,(IF($AI64=0,0,E$8))))))+(IF($AL$30=$AL64,0,(IF($AL64="X",G$12,(IF($AL64=0,0,E$9))))))+(IF($AM$30=$AM64,0,(IF($AM64="X",G$12,(IF($AM64=0,0,E$9))))))+(IF($AP$30=$AP64,0,(IF($AP64="X",G$12,(IF($AP64=0,0,E$10))))))</f>
        <v>0</v>
      </c>
      <c r="BI64" s="538"/>
      <c r="BJ64" s="210"/>
      <c r="BK64" s="537">
        <f>IF($J$30=L64,1,0)+IF($K$30=M64,1,0)+IF($L$30=N64,1,0)+IF($M$30=O64,1,0)+IF($N$30=P64,1,0)+IF($O$30=Q64,1,0)+IF($P$30=R64,1,0)+IF($Q$30=S64,1,0)+IF($R$30=T64,1,0)+IF($S$30=U64,1,0)+IF($T$30=V64,1,0)+IF($U$30=W64,1,0)+IF($V$30=X64,1,0)+IF($W$30=Y64,1,0)+IF($X$30=Z64,1,0)+IF($Y$30=AA64,1,0)+IF($Z$30=AB64,1,0)+IF($AA$30=AC64,1,0)+IF($AB$30=AD64,1,0)+IF($AC$30=AE64,1,0)+IF($AD$30=AF64,1,0)+IF($AE$30=AG64,1,0)</f>
        <v>0</v>
      </c>
      <c r="BL64" s="538"/>
      <c r="BM64" s="210"/>
      <c r="BN64" s="537">
        <f>IF($AH$30=AJ64,1,0)+IF($AI$30=AK64,1,0)+IF($AL$30=AN64,1,0)+IF($AM$30=AO64,1,0)+IF($AP$30=AR64,1,0)</f>
        <v>0</v>
      </c>
      <c r="BO64" s="538"/>
    </row>
    <row r="65" spans="1:67" ht="9.75" customHeight="1">
      <c r="A65" s="499"/>
      <c r="B65" s="526"/>
      <c r="C65" s="528"/>
      <c r="D65" s="528"/>
      <c r="E65" s="530"/>
      <c r="F65" s="530"/>
      <c r="G65" s="532"/>
      <c r="H65" s="725"/>
      <c r="I65" s="233"/>
      <c r="J65" s="509"/>
      <c r="K65" s="487"/>
      <c r="L65" s="487"/>
      <c r="M65" s="487"/>
      <c r="N65" s="505"/>
      <c r="O65" s="491"/>
      <c r="P65" s="487"/>
      <c r="Q65" s="487"/>
      <c r="R65" s="487"/>
      <c r="S65" s="505"/>
      <c r="T65" s="491"/>
      <c r="U65" s="487"/>
      <c r="V65" s="487"/>
      <c r="W65" s="487"/>
      <c r="X65" s="487"/>
      <c r="Y65" s="491"/>
      <c r="Z65" s="487"/>
      <c r="AA65" s="487"/>
      <c r="AB65" s="487"/>
      <c r="AC65" s="505"/>
      <c r="AD65" s="487"/>
      <c r="AE65" s="524"/>
      <c r="AF65" s="203">
        <v>0</v>
      </c>
      <c r="AG65" s="493"/>
      <c r="AH65" s="489"/>
      <c r="AI65" s="461">
        <v>0</v>
      </c>
      <c r="AJ65" s="493"/>
      <c r="AK65" s="489"/>
      <c r="AL65" s="461">
        <v>0</v>
      </c>
      <c r="AM65" s="643"/>
      <c r="AN65" s="495"/>
      <c r="AO65" s="461">
        <v>0</v>
      </c>
      <c r="AP65" s="643"/>
      <c r="AQ65" s="495"/>
      <c r="AR65" s="44"/>
      <c r="AS65" s="483"/>
      <c r="AT65" s="198"/>
      <c r="AU65" s="485"/>
      <c r="AV65" s="199"/>
      <c r="AW65" s="501"/>
      <c r="AX65" s="503"/>
      <c r="AY65" s="64"/>
      <c r="AZ65" s="546"/>
      <c r="BD65" s="483"/>
      <c r="BE65" s="535"/>
      <c r="BF65" s="536"/>
      <c r="BG65" s="211"/>
      <c r="BH65" s="539"/>
      <c r="BI65" s="540"/>
      <c r="BJ65" s="210"/>
      <c r="BK65" s="539"/>
      <c r="BL65" s="540"/>
      <c r="BM65" s="210"/>
      <c r="BN65" s="539"/>
      <c r="BO65" s="540"/>
    </row>
    <row r="66" spans="1:67" ht="9.75" customHeight="1">
      <c r="A66" s="498">
        <v>18</v>
      </c>
      <c r="B66" s="525"/>
      <c r="C66" s="527"/>
      <c r="D66" s="527"/>
      <c r="E66" s="529"/>
      <c r="F66" s="529"/>
      <c r="G66" s="531"/>
      <c r="H66" s="724"/>
      <c r="I66" s="233"/>
      <c r="J66" s="508"/>
      <c r="K66" s="486"/>
      <c r="L66" s="486"/>
      <c r="M66" s="486"/>
      <c r="N66" s="504"/>
      <c r="O66" s="490"/>
      <c r="P66" s="486"/>
      <c r="Q66" s="486"/>
      <c r="R66" s="486"/>
      <c r="S66" s="504"/>
      <c r="T66" s="490"/>
      <c r="U66" s="486"/>
      <c r="V66" s="486"/>
      <c r="W66" s="486"/>
      <c r="X66" s="486"/>
      <c r="Y66" s="490"/>
      <c r="Z66" s="486"/>
      <c r="AA66" s="486"/>
      <c r="AB66" s="486"/>
      <c r="AC66" s="504"/>
      <c r="AD66" s="486"/>
      <c r="AE66" s="523"/>
      <c r="AF66" s="203">
        <v>0</v>
      </c>
      <c r="AG66" s="492">
        <f>IF(($AF66)*OR($AF67)=0,SUM(INT($AF66)+INT($AF67)),SUM(INT($AF66)+INT($AF67))/2)</f>
        <v>0</v>
      </c>
      <c r="AH66" s="488"/>
      <c r="AI66" s="461">
        <v>0</v>
      </c>
      <c r="AJ66" s="492">
        <f>IF(($AI66)*OR($AI67)=0,SUM(INT($AI66)+INT($AI67)),SUM(INT($AI66)+INT($AI67))/2)</f>
        <v>0</v>
      </c>
      <c r="AK66" s="488"/>
      <c r="AL66" s="461">
        <v>0</v>
      </c>
      <c r="AM66" s="620">
        <f>IF(($AL66)*OR($AL67)=0,SUM(INT($AL66)+INT($AL67)),SUM(INT($AL66)+INT($AL67))/2)</f>
        <v>0</v>
      </c>
      <c r="AN66" s="494"/>
      <c r="AO66" s="461">
        <v>0</v>
      </c>
      <c r="AP66" s="620">
        <f>IF(($AO66)*OR($AO67)=0,SUM(INT($AO66)+INT($AO67)),SUM(INT($AO66)+INT($AO67))/2)</f>
        <v>0</v>
      </c>
      <c r="AQ66" s="494"/>
      <c r="AR66" s="44"/>
      <c r="AS66" s="482">
        <f>AG66+AJ66+AM66+AP66</f>
        <v>0</v>
      </c>
      <c r="AT66" s="198"/>
      <c r="AU66" s="484">
        <f>IF(($H66-$G66-$BE66)&lt;=$C$13,0,(((INT(((HOUR($H66-$G66-$C$13)*3600)+(MINUTE($H66-$G66-$C$13)*60)+SECOND($H66-$G66-$C$13)-1)/($C$14*60)))+1)*-1))</f>
        <v>0</v>
      </c>
      <c r="AV66" s="199"/>
      <c r="AW66" s="500">
        <f>IF($J$30=J66,1,0)+IF($K$30=K66,1,0)+IF($L$30=L66,1,0)+IF($M$30=M66,1,0)+IF($N$30=N66,1,0)+IF($O$30=O66,1,0)+IF($P$30=P66,1,0)+IF($Q$30=Q66,1,0)+IF($R$30=R66,1,0)+IF($S$30=S66,1,0)+IF($T$30=T66,1,0)+IF($U$30=U66,1,0)+IF($V$30=V66,1,0)+IF($W$30=W66,1,0)+IF($X$30=X66,1,0)+IF($Y$30=Y66,1,0)+IF($Z$30=Z66,1,0)+IF($AA$30=AA66,1,0)+IF($AB$30=AB66,1,0)+IF($AC$30=AC66,1,0)+IF($AD$30=AD66,1,0)+IF($AE$30=AE66,1,0)+IF($AH$30=AH66,1,0)+IF($AK$30=AK66,1,0)+IF($AN$30=AN66,1,0)+IF($AQ$30=AQ66,1,0)+AU66</f>
        <v>0</v>
      </c>
      <c r="AX66" s="502">
        <f>AS66+(IF($AH$30=$AH66,0,(IF($AH66="X",E$12,(IF($AH66=0,0,C$8))))))+(IF($AK$30=$AK66,0,(IF($AK66="X",E$12,(IF($AK66=0,0,C$9))))))+(IF($AN$30=$AN66,0,(IF($AN66="X",E$12,(IF($AN66=0,0,C$10))))))+(IF($AQ$30=$AQ66,0,(IF($AQ66="X",E$12,(IF($AQ66=0,0,C$11))))))</f>
        <v>0</v>
      </c>
      <c r="AY66" s="64"/>
      <c r="AZ66" s="546">
        <v>0</v>
      </c>
      <c r="BD66" s="482">
        <v>18</v>
      </c>
      <c r="BE66" s="533"/>
      <c r="BF66" s="534"/>
      <c r="BG66" s="211"/>
      <c r="BH66" s="537">
        <f>(IF($AH$30=$AH66,0,(IF($AH66="X",G$12,(IF($AH66=0,0,E$8))))))+(IF($AI$30=$AI66,0,(IF($AI66="X",G$12,(IF($AI66=0,0,E$8))))))+(IF($AL$30=$AL66,0,(IF($AL66="X",G$12,(IF($AL66=0,0,E$9))))))+(IF($AM$30=$AM66,0,(IF($AM66="X",G$12,(IF($AM66=0,0,E$9))))))+(IF($AP$30=$AP66,0,(IF($AP66="X",G$12,(IF($AP66=0,0,E$10))))))</f>
        <v>0</v>
      </c>
      <c r="BI66" s="538"/>
      <c r="BJ66" s="210"/>
      <c r="BK66" s="537">
        <f>IF($J$30=L66,1,0)+IF($K$30=M66,1,0)+IF($L$30=N66,1,0)+IF($M$30=O66,1,0)+IF($N$30=P66,1,0)+IF($O$30=Q66,1,0)+IF($P$30=R66,1,0)+IF($Q$30=S66,1,0)+IF($R$30=T66,1,0)+IF($S$30=U66,1,0)+IF($T$30=V66,1,0)+IF($U$30=W66,1,0)+IF($V$30=X66,1,0)+IF($W$30=Y66,1,0)+IF($X$30=Z66,1,0)+IF($Y$30=AA66,1,0)+IF($Z$30=AB66,1,0)+IF($AA$30=AC66,1,0)+IF($AB$30=AD66,1,0)+IF($AC$30=AE66,1,0)+IF($AD$30=AF66,1,0)+IF($AE$30=AG66,1,0)</f>
        <v>0</v>
      </c>
      <c r="BL66" s="538"/>
      <c r="BM66" s="210"/>
      <c r="BN66" s="537">
        <f>IF($AH$30=AJ66,1,0)+IF($AI$30=AK66,1,0)+IF($AL$30=AN66,1,0)+IF($AM$30=AO66,1,0)+IF($AP$30=AR66,1,0)</f>
        <v>0</v>
      </c>
      <c r="BO66" s="538"/>
    </row>
    <row r="67" spans="1:67" ht="9.75" customHeight="1">
      <c r="A67" s="499"/>
      <c r="B67" s="526"/>
      <c r="C67" s="528"/>
      <c r="D67" s="528"/>
      <c r="E67" s="530"/>
      <c r="F67" s="530"/>
      <c r="G67" s="532"/>
      <c r="H67" s="725"/>
      <c r="I67" s="233"/>
      <c r="J67" s="509"/>
      <c r="K67" s="487"/>
      <c r="L67" s="487"/>
      <c r="M67" s="487"/>
      <c r="N67" s="505"/>
      <c r="O67" s="491"/>
      <c r="P67" s="487"/>
      <c r="Q67" s="487"/>
      <c r="R67" s="487"/>
      <c r="S67" s="505"/>
      <c r="T67" s="491"/>
      <c r="U67" s="487"/>
      <c r="V67" s="487"/>
      <c r="W67" s="487"/>
      <c r="X67" s="487"/>
      <c r="Y67" s="491"/>
      <c r="Z67" s="487"/>
      <c r="AA67" s="487"/>
      <c r="AB67" s="487"/>
      <c r="AC67" s="505"/>
      <c r="AD67" s="487"/>
      <c r="AE67" s="524"/>
      <c r="AF67" s="203">
        <v>0</v>
      </c>
      <c r="AG67" s="493"/>
      <c r="AH67" s="489"/>
      <c r="AI67" s="461">
        <v>0</v>
      </c>
      <c r="AJ67" s="493"/>
      <c r="AK67" s="489"/>
      <c r="AL67" s="461">
        <v>0</v>
      </c>
      <c r="AM67" s="643"/>
      <c r="AN67" s="495"/>
      <c r="AO67" s="461">
        <v>0</v>
      </c>
      <c r="AP67" s="643"/>
      <c r="AQ67" s="495"/>
      <c r="AR67" s="44"/>
      <c r="AS67" s="483"/>
      <c r="AT67" s="198"/>
      <c r="AU67" s="485"/>
      <c r="AV67" s="199"/>
      <c r="AW67" s="501"/>
      <c r="AX67" s="503"/>
      <c r="AY67" s="64"/>
      <c r="AZ67" s="546"/>
      <c r="BD67" s="483"/>
      <c r="BE67" s="535"/>
      <c r="BF67" s="536"/>
      <c r="BG67" s="211"/>
      <c r="BH67" s="539"/>
      <c r="BI67" s="540"/>
      <c r="BJ67" s="210"/>
      <c r="BK67" s="539"/>
      <c r="BL67" s="540"/>
      <c r="BM67" s="210"/>
      <c r="BN67" s="539"/>
      <c r="BO67" s="540"/>
    </row>
    <row r="68" spans="1:67" ht="9.75" customHeight="1">
      <c r="A68" s="498">
        <v>19</v>
      </c>
      <c r="B68" s="525"/>
      <c r="C68" s="527"/>
      <c r="D68" s="527"/>
      <c r="E68" s="529"/>
      <c r="F68" s="529"/>
      <c r="G68" s="531"/>
      <c r="H68" s="724"/>
      <c r="I68" s="233"/>
      <c r="J68" s="508"/>
      <c r="K68" s="486"/>
      <c r="L68" s="486"/>
      <c r="M68" s="486"/>
      <c r="N68" s="504"/>
      <c r="O68" s="490"/>
      <c r="P68" s="486"/>
      <c r="Q68" s="486"/>
      <c r="R68" s="486"/>
      <c r="S68" s="504"/>
      <c r="T68" s="490"/>
      <c r="U68" s="486"/>
      <c r="V68" s="486"/>
      <c r="W68" s="486"/>
      <c r="X68" s="486"/>
      <c r="Y68" s="490"/>
      <c r="Z68" s="486"/>
      <c r="AA68" s="486"/>
      <c r="AB68" s="486"/>
      <c r="AC68" s="504"/>
      <c r="AD68" s="486"/>
      <c r="AE68" s="523"/>
      <c r="AF68" s="203">
        <v>0</v>
      </c>
      <c r="AG68" s="492">
        <f>IF(($AF68)*OR($AF69)=0,SUM(INT($AF68)+INT($AF69)),SUM(INT($AF68)+INT($AF69))/2)</f>
        <v>0</v>
      </c>
      <c r="AH68" s="488"/>
      <c r="AI68" s="461">
        <v>0</v>
      </c>
      <c r="AJ68" s="492">
        <f>IF(($AI68)*OR($AI69)=0,SUM(INT($AI68)+INT($AI69)),SUM(INT($AI68)+INT($AI69))/2)</f>
        <v>0</v>
      </c>
      <c r="AK68" s="488"/>
      <c r="AL68" s="461">
        <v>0</v>
      </c>
      <c r="AM68" s="620">
        <f>IF(($AL68)*OR($AL69)=0,SUM(INT($AL68)+INT($AL69)),SUM(INT($AL68)+INT($AL69))/2)</f>
        <v>0</v>
      </c>
      <c r="AN68" s="494"/>
      <c r="AO68" s="461">
        <v>0</v>
      </c>
      <c r="AP68" s="620">
        <f>IF(($AO68)*OR($AO69)=0,SUM(INT($AO68)+INT($AO69)),SUM(INT($AO68)+INT($AO69))/2)</f>
        <v>0</v>
      </c>
      <c r="AQ68" s="494"/>
      <c r="AR68" s="44"/>
      <c r="AS68" s="482">
        <f>AG68+AJ68+AM68+AP68</f>
        <v>0</v>
      </c>
      <c r="AT68" s="198"/>
      <c r="AU68" s="484">
        <f>IF(($H68-$G68-$BE68)&lt;=$C$13,0,(((INT(((HOUR($H68-$G68-$C$13)*3600)+(MINUTE($H68-$G68-$C$13)*60)+SECOND($H68-$G68-$C$13)-1)/($C$14*60)))+1)*-1))</f>
        <v>0</v>
      </c>
      <c r="AV68" s="199"/>
      <c r="AW68" s="500">
        <f>IF($J$30=J68,1,0)+IF($K$30=K68,1,0)+IF($L$30=L68,1,0)+IF($M$30=M68,1,0)+IF($N$30=N68,1,0)+IF($O$30=O68,1,0)+IF($P$30=P68,1,0)+IF($Q$30=Q68,1,0)+IF($R$30=R68,1,0)+IF($S$30=S68,1,0)+IF($T$30=T68,1,0)+IF($U$30=U68,1,0)+IF($V$30=V68,1,0)+IF($W$30=W68,1,0)+IF($X$30=X68,1,0)+IF($Y$30=Y68,1,0)+IF($Z$30=Z68,1,0)+IF($AA$30=AA68,1,0)+IF($AB$30=AB68,1,0)+IF($AC$30=AC68,1,0)+IF($AD$30=AD68,1,0)+IF($AE$30=AE68,1,0)+IF($AH$30=AH68,1,0)+IF($AK$30=AK68,1,0)+IF($AN$30=AN68,1,0)+IF($AQ$30=AQ68,1,0)+AU68</f>
        <v>0</v>
      </c>
      <c r="AX68" s="502">
        <f>AS68+(IF($AH$30=$AH68,0,(IF($AH68="X",E$12,(IF($AH68=0,0,C$8))))))+(IF($AK$30=$AK68,0,(IF($AK68="X",E$12,(IF($AK68=0,0,C$9))))))+(IF($AN$30=$AN68,0,(IF($AN68="X",E$12,(IF($AN68=0,0,C$10))))))+(IF($AQ$30=$AQ68,0,(IF($AQ68="X",E$12,(IF($AQ68=0,0,C$11))))))</f>
        <v>0</v>
      </c>
      <c r="AY68" s="64"/>
      <c r="AZ68" s="546">
        <v>0</v>
      </c>
      <c r="BD68" s="482">
        <v>19</v>
      </c>
      <c r="BE68" s="533"/>
      <c r="BF68" s="534"/>
      <c r="BG68" s="211"/>
      <c r="BH68" s="537">
        <f>(IF($AH$30=$AH68,0,(IF($AH68="X",G$12,(IF($AH68=0,0,E$8))))))+(IF($AI$30=$AI68,0,(IF($AI68="X",G$12,(IF($AI68=0,0,E$8))))))+(IF($AL$30=$AL68,0,(IF($AL68="X",G$12,(IF($AL68=0,0,E$9))))))+(IF($AM$30=$AM68,0,(IF($AM68="X",G$12,(IF($AM68=0,0,E$9))))))+(IF($AP$30=$AP68,0,(IF($AP68="X",G$12,(IF($AP68=0,0,E$10))))))</f>
        <v>0</v>
      </c>
      <c r="BI68" s="538"/>
      <c r="BJ68" s="210"/>
      <c r="BK68" s="537">
        <f>IF($J$30=L68,1,0)+IF($K$30=M68,1,0)+IF($L$30=N68,1,0)+IF($M$30=O68,1,0)+IF($N$30=P68,1,0)+IF($O$30=Q68,1,0)+IF($P$30=R68,1,0)+IF($Q$30=S68,1,0)+IF($R$30=T68,1,0)+IF($S$30=U68,1,0)+IF($T$30=V68,1,0)+IF($U$30=W68,1,0)+IF($V$30=X68,1,0)+IF($W$30=Y68,1,0)+IF($X$30=Z68,1,0)+IF($Y$30=AA68,1,0)+IF($Z$30=AB68,1,0)+IF($AA$30=AC68,1,0)+IF($AB$30=AD68,1,0)+IF($AC$30=AE68,1,0)+IF($AD$30=AF68,1,0)+IF($AE$30=AG68,1,0)</f>
        <v>0</v>
      </c>
      <c r="BL68" s="538"/>
      <c r="BM68" s="210"/>
      <c r="BN68" s="537">
        <f>IF($AH$30=AJ68,1,0)+IF($AI$30=AK68,1,0)+IF($AL$30=AN68,1,0)+IF($AM$30=AO68,1,0)+IF($AP$30=AR68,1,0)</f>
        <v>0</v>
      </c>
      <c r="BO68" s="538"/>
    </row>
    <row r="69" spans="1:67" ht="9.75" customHeight="1">
      <c r="A69" s="499"/>
      <c r="B69" s="526"/>
      <c r="C69" s="528"/>
      <c r="D69" s="528"/>
      <c r="E69" s="530"/>
      <c r="F69" s="530"/>
      <c r="G69" s="532"/>
      <c r="H69" s="725"/>
      <c r="I69" s="233"/>
      <c r="J69" s="509"/>
      <c r="K69" s="487"/>
      <c r="L69" s="487"/>
      <c r="M69" s="487"/>
      <c r="N69" s="505"/>
      <c r="O69" s="491"/>
      <c r="P69" s="487"/>
      <c r="Q69" s="487"/>
      <c r="R69" s="487"/>
      <c r="S69" s="505"/>
      <c r="T69" s="491"/>
      <c r="U69" s="487"/>
      <c r="V69" s="487"/>
      <c r="W69" s="487"/>
      <c r="X69" s="487"/>
      <c r="Y69" s="491"/>
      <c r="Z69" s="487"/>
      <c r="AA69" s="487"/>
      <c r="AB69" s="487"/>
      <c r="AC69" s="505"/>
      <c r="AD69" s="487"/>
      <c r="AE69" s="524"/>
      <c r="AF69" s="203">
        <v>0</v>
      </c>
      <c r="AG69" s="493"/>
      <c r="AH69" s="489"/>
      <c r="AI69" s="461">
        <v>0</v>
      </c>
      <c r="AJ69" s="493"/>
      <c r="AK69" s="489"/>
      <c r="AL69" s="461">
        <v>0</v>
      </c>
      <c r="AM69" s="643"/>
      <c r="AN69" s="495"/>
      <c r="AO69" s="461">
        <v>0</v>
      </c>
      <c r="AP69" s="643"/>
      <c r="AQ69" s="495"/>
      <c r="AR69" s="44"/>
      <c r="AS69" s="483"/>
      <c r="AT69" s="198"/>
      <c r="AU69" s="485"/>
      <c r="AV69" s="199"/>
      <c r="AW69" s="501"/>
      <c r="AX69" s="503"/>
      <c r="AY69" s="64"/>
      <c r="AZ69" s="546"/>
      <c r="BD69" s="483"/>
      <c r="BE69" s="535"/>
      <c r="BF69" s="536"/>
      <c r="BG69" s="211"/>
      <c r="BH69" s="539"/>
      <c r="BI69" s="540"/>
      <c r="BJ69" s="210"/>
      <c r="BK69" s="539"/>
      <c r="BL69" s="540"/>
      <c r="BM69" s="210"/>
      <c r="BN69" s="539"/>
      <c r="BO69" s="540"/>
    </row>
    <row r="70" spans="1:67" ht="9.75" customHeight="1">
      <c r="A70" s="498">
        <v>20</v>
      </c>
      <c r="B70" s="525"/>
      <c r="C70" s="527"/>
      <c r="D70" s="527"/>
      <c r="E70" s="529"/>
      <c r="F70" s="529"/>
      <c r="G70" s="531"/>
      <c r="H70" s="724"/>
      <c r="I70" s="233"/>
      <c r="J70" s="508"/>
      <c r="K70" s="486"/>
      <c r="L70" s="486"/>
      <c r="M70" s="486"/>
      <c r="N70" s="504"/>
      <c r="O70" s="490"/>
      <c r="P70" s="486"/>
      <c r="Q70" s="486"/>
      <c r="R70" s="486"/>
      <c r="S70" s="504"/>
      <c r="T70" s="490"/>
      <c r="U70" s="486"/>
      <c r="V70" s="486"/>
      <c r="W70" s="486"/>
      <c r="X70" s="486"/>
      <c r="Y70" s="490"/>
      <c r="Z70" s="486"/>
      <c r="AA70" s="486"/>
      <c r="AB70" s="486"/>
      <c r="AC70" s="504"/>
      <c r="AD70" s="486"/>
      <c r="AE70" s="523"/>
      <c r="AF70" s="203">
        <v>0</v>
      </c>
      <c r="AG70" s="492">
        <f>IF(($AF70)*OR($AF71)=0,SUM(INT($AF70)+INT($AF71)),SUM(INT($AF70)+INT($AF71))/2)</f>
        <v>0</v>
      </c>
      <c r="AH70" s="488"/>
      <c r="AI70" s="461">
        <v>0</v>
      </c>
      <c r="AJ70" s="492">
        <f>IF(($AI70)*OR($AI71)=0,SUM(INT($AI70)+INT($AI71)),SUM(INT($AI70)+INT($AI71))/2)</f>
        <v>0</v>
      </c>
      <c r="AK70" s="488"/>
      <c r="AL70" s="461">
        <v>0</v>
      </c>
      <c r="AM70" s="620">
        <f>IF(($AL70)*OR($AL71)=0,SUM(INT($AL70)+INT($AL71)),SUM(INT($AL70)+INT($AL71))/2)</f>
        <v>0</v>
      </c>
      <c r="AN70" s="494"/>
      <c r="AO70" s="461">
        <v>0</v>
      </c>
      <c r="AP70" s="620">
        <f>IF(($AO70)*OR($AO71)=0,SUM(INT($AO70)+INT($AO71)),SUM(INT($AO70)+INT($AO71))/2)</f>
        <v>0</v>
      </c>
      <c r="AQ70" s="494"/>
      <c r="AR70" s="44"/>
      <c r="AS70" s="482">
        <f>AG70+AJ70+AM70+AP70</f>
        <v>0</v>
      </c>
      <c r="AT70" s="198"/>
      <c r="AU70" s="484">
        <f>IF(($H70-$G70-$BE70)&lt;=$C$13,0,(((INT(((HOUR($H70-$G70-$C$13)*3600)+(MINUTE($H70-$G70-$C$13)*60)+SECOND($H70-$G70-$C$13)-1)/($C$14*60)))+1)*-1))</f>
        <v>0</v>
      </c>
      <c r="AV70" s="199"/>
      <c r="AW70" s="500">
        <f>IF($J$30=J70,1,0)+IF($K$30=K70,1,0)+IF($L$30=L70,1,0)+IF($M$30=M70,1,0)+IF($N$30=N70,1,0)+IF($O$30=O70,1,0)+IF($P$30=P70,1,0)+IF($Q$30=Q70,1,0)+IF($R$30=R70,1,0)+IF($S$30=S70,1,0)+IF($T$30=T70,1,0)+IF($U$30=U70,1,0)+IF($V$30=V70,1,0)+IF($W$30=W70,1,0)+IF($X$30=X70,1,0)+IF($Y$30=Y70,1,0)+IF($Z$30=Z70,1,0)+IF($AA$30=AA70,1,0)+IF($AB$30=AB70,1,0)+IF($AC$30=AC70,1,0)+IF($AD$30=AD70,1,0)+IF($AE$30=AE70,1,0)+IF($AH$30=AH70,1,0)+IF($AK$30=AK70,1,0)+IF($AN$30=AN70,1,0)+IF($AQ$30=AQ70,1,0)+AU70</f>
        <v>0</v>
      </c>
      <c r="AX70" s="502">
        <f>AS70+(IF($AH$30=$AH70,0,(IF($AH70="X",E$12,(IF($AH70=0,0,C$8))))))+(IF($AK$30=$AK70,0,(IF($AK70="X",E$12,(IF($AK70=0,0,C$9))))))+(IF($AN$30=$AN70,0,(IF($AN70="X",E$12,(IF($AN70=0,0,C$10))))))+(IF($AQ$30=$AQ70,0,(IF($AQ70="X",E$12,(IF($AQ70=0,0,C$11))))))</f>
        <v>0</v>
      </c>
      <c r="AY70" s="64"/>
      <c r="AZ70" s="546">
        <v>0</v>
      </c>
      <c r="BD70" s="482">
        <v>20</v>
      </c>
      <c r="BE70" s="533"/>
      <c r="BF70" s="534"/>
      <c r="BG70" s="211"/>
      <c r="BH70" s="537">
        <f>(IF($AH$30=$AH70,0,(IF($AH70="X",G$12,(IF($AH70=0,0,E$8))))))+(IF($AI$30=$AI70,0,(IF($AI70="X",G$12,(IF($AI70=0,0,E$8))))))+(IF($AL$30=$AL70,0,(IF($AL70="X",G$12,(IF($AL70=0,0,E$9))))))+(IF($AM$30=$AM70,0,(IF($AM70="X",G$12,(IF($AM70=0,0,E$9))))))+(IF($AP$30=$AP70,0,(IF($AP70="X",G$12,(IF($AP70=0,0,E$10))))))</f>
        <v>0</v>
      </c>
      <c r="BI70" s="538"/>
      <c r="BJ70" s="210"/>
      <c r="BK70" s="537">
        <f>IF($J$30=L70,1,0)+IF($K$30=M70,1,0)+IF($L$30=N70,1,0)+IF($M$30=O70,1,0)+IF($N$30=P70,1,0)+IF($O$30=Q70,1,0)+IF($P$30=R70,1,0)+IF($Q$30=S70,1,0)+IF($R$30=T70,1,0)+IF($S$30=U70,1,0)+IF($T$30=V70,1,0)+IF($U$30=W70,1,0)+IF($V$30=X70,1,0)+IF($W$30=Y70,1,0)+IF($X$30=Z70,1,0)+IF($Y$30=AA70,1,0)+IF($Z$30=AB70,1,0)+IF($AA$30=AC70,1,0)+IF($AB$30=AD70,1,0)+IF($AC$30=AE70,1,0)+IF($AD$30=AF70,1,0)+IF($AE$30=AG70,1,0)</f>
        <v>0</v>
      </c>
      <c r="BL70" s="538"/>
      <c r="BM70" s="210"/>
      <c r="BN70" s="537">
        <f>IF($AH$30=AJ70,1,0)+IF($AI$30=AK70,1,0)+IF($AL$30=AN70,1,0)+IF($AM$30=AO70,1,0)+IF($AP$30=AR70,1,0)</f>
        <v>0</v>
      </c>
      <c r="BO70" s="538"/>
    </row>
    <row r="71" spans="1:67" ht="9.75" customHeight="1">
      <c r="A71" s="499"/>
      <c r="B71" s="526"/>
      <c r="C71" s="528"/>
      <c r="D71" s="528"/>
      <c r="E71" s="530"/>
      <c r="F71" s="530"/>
      <c r="G71" s="532"/>
      <c r="H71" s="725"/>
      <c r="I71" s="233"/>
      <c r="J71" s="509"/>
      <c r="K71" s="487"/>
      <c r="L71" s="487"/>
      <c r="M71" s="487"/>
      <c r="N71" s="505"/>
      <c r="O71" s="491"/>
      <c r="P71" s="487"/>
      <c r="Q71" s="487"/>
      <c r="R71" s="487"/>
      <c r="S71" s="505"/>
      <c r="T71" s="491"/>
      <c r="U71" s="487"/>
      <c r="V71" s="487"/>
      <c r="W71" s="487"/>
      <c r="X71" s="487"/>
      <c r="Y71" s="491"/>
      <c r="Z71" s="487"/>
      <c r="AA71" s="487"/>
      <c r="AB71" s="487"/>
      <c r="AC71" s="505"/>
      <c r="AD71" s="487"/>
      <c r="AE71" s="524"/>
      <c r="AF71" s="203">
        <v>0</v>
      </c>
      <c r="AG71" s="493"/>
      <c r="AH71" s="489"/>
      <c r="AI71" s="461">
        <v>0</v>
      </c>
      <c r="AJ71" s="493"/>
      <c r="AK71" s="489"/>
      <c r="AL71" s="461">
        <v>0</v>
      </c>
      <c r="AM71" s="643"/>
      <c r="AN71" s="495"/>
      <c r="AO71" s="461">
        <v>0</v>
      </c>
      <c r="AP71" s="643"/>
      <c r="AQ71" s="495"/>
      <c r="AR71" s="44"/>
      <c r="AS71" s="483"/>
      <c r="AT71" s="198"/>
      <c r="AU71" s="485"/>
      <c r="AV71" s="199"/>
      <c r="AW71" s="501"/>
      <c r="AX71" s="503"/>
      <c r="AY71" s="64"/>
      <c r="AZ71" s="546"/>
      <c r="BD71" s="483"/>
      <c r="BE71" s="535"/>
      <c r="BF71" s="536"/>
      <c r="BG71" s="211"/>
      <c r="BH71" s="539"/>
      <c r="BI71" s="540"/>
      <c r="BJ71" s="210"/>
      <c r="BK71" s="539"/>
      <c r="BL71" s="540"/>
      <c r="BM71" s="210"/>
      <c r="BN71" s="539"/>
      <c r="BO71" s="540"/>
    </row>
    <row r="72" spans="1:67" ht="9.75" customHeight="1">
      <c r="A72" s="498">
        <v>21</v>
      </c>
      <c r="B72" s="525"/>
      <c r="C72" s="527"/>
      <c r="D72" s="527"/>
      <c r="E72" s="529"/>
      <c r="F72" s="529"/>
      <c r="G72" s="531"/>
      <c r="H72" s="724"/>
      <c r="I72" s="233"/>
      <c r="J72" s="508"/>
      <c r="K72" s="486"/>
      <c r="L72" s="486"/>
      <c r="M72" s="486"/>
      <c r="N72" s="504"/>
      <c r="O72" s="490"/>
      <c r="P72" s="486"/>
      <c r="Q72" s="486"/>
      <c r="R72" s="486"/>
      <c r="S72" s="504"/>
      <c r="T72" s="490"/>
      <c r="U72" s="486"/>
      <c r="V72" s="486"/>
      <c r="W72" s="486"/>
      <c r="X72" s="486"/>
      <c r="Y72" s="490"/>
      <c r="Z72" s="486"/>
      <c r="AA72" s="486"/>
      <c r="AB72" s="486"/>
      <c r="AC72" s="504"/>
      <c r="AD72" s="486"/>
      <c r="AE72" s="523"/>
      <c r="AF72" s="203">
        <v>0</v>
      </c>
      <c r="AG72" s="492">
        <f>IF(($AF72)*OR($AF73)=0,SUM(INT($AF72)+INT($AF73)),SUM(INT($AF72)+INT($AF73))/2)</f>
        <v>0</v>
      </c>
      <c r="AH72" s="488"/>
      <c r="AI72" s="461">
        <v>0</v>
      </c>
      <c r="AJ72" s="492">
        <f>IF(($AI72)*OR($AI73)=0,SUM(INT($AI72)+INT($AI73)),SUM(INT($AI72)+INT($AI73))/2)</f>
        <v>0</v>
      </c>
      <c r="AK72" s="488"/>
      <c r="AL72" s="461">
        <v>0</v>
      </c>
      <c r="AM72" s="620">
        <f>IF(($AL72)*OR($AL73)=0,SUM(INT($AL72)+INT($AL73)),SUM(INT($AL72)+INT($AL73))/2)</f>
        <v>0</v>
      </c>
      <c r="AN72" s="494"/>
      <c r="AO72" s="461">
        <v>0</v>
      </c>
      <c r="AP72" s="620">
        <f>IF(($AO72)*OR($AO73)=0,SUM(INT($AO72)+INT($AO73)),SUM(INT($AO72)+INT($AO73))/2)</f>
        <v>0</v>
      </c>
      <c r="AQ72" s="494"/>
      <c r="AR72" s="44"/>
      <c r="AS72" s="482">
        <f>AG72+AJ72+AM72+AP72</f>
        <v>0</v>
      </c>
      <c r="AT72" s="198"/>
      <c r="AU72" s="484">
        <f>IF(($H72-$G72-$BE72)&lt;=$C$13,0,(((INT(((HOUR($H72-$G72-$C$13)*3600)+(MINUTE($H72-$G72-$C$13)*60)+SECOND($H72-$G72-$C$13)-1)/($C$14*60)))+1)*-1))</f>
        <v>0</v>
      </c>
      <c r="AV72" s="199"/>
      <c r="AW72" s="500">
        <f>IF($J$30=J72,1,0)+IF($K$30=K72,1,0)+IF($L$30=L72,1,0)+IF($M$30=M72,1,0)+IF($N$30=N72,1,0)+IF($O$30=O72,1,0)+IF($P$30=P72,1,0)+IF($Q$30=Q72,1,0)+IF($R$30=R72,1,0)+IF($S$30=S72,1,0)+IF($T$30=T72,1,0)+IF($U$30=U72,1,0)+IF($V$30=V72,1,0)+IF($W$30=W72,1,0)+IF($X$30=X72,1,0)+IF($Y$30=Y72,1,0)+IF($Z$30=Z72,1,0)+IF($AA$30=AA72,1,0)+IF($AB$30=AB72,1,0)+IF($AC$30=AC72,1,0)+IF($AD$30=AD72,1,0)+IF($AE$30=AE72,1,0)+IF($AH$30=AH72,1,0)+IF($AK$30=AK72,1,0)+IF($AN$30=AN72,1,0)+IF($AQ$30=AQ72,1,0)+AU72</f>
        <v>0</v>
      </c>
      <c r="AX72" s="502">
        <f>AS72+(IF($AH$30=$AH72,0,(IF($AH72="X",E$12,(IF($AH72=0,0,C$8))))))+(IF($AK$30=$AK72,0,(IF($AK72="X",E$12,(IF($AK72=0,0,C$9))))))+(IF($AN$30=$AN72,0,(IF($AN72="X",E$12,(IF($AN72=0,0,C$10))))))+(IF($AQ$30=$AQ72,0,(IF($AQ72="X",E$12,(IF($AQ72=0,0,C$11))))))</f>
        <v>0</v>
      </c>
      <c r="AY72" s="64"/>
      <c r="AZ72" s="546">
        <v>0</v>
      </c>
      <c r="BD72" s="482">
        <v>21</v>
      </c>
      <c r="BE72" s="533"/>
      <c r="BF72" s="534"/>
      <c r="BG72" s="211"/>
      <c r="BH72" s="537">
        <f>(IF($AH$30=$AH72,0,(IF($AH72="X",G$12,(IF($AH72=0,0,E$8))))))+(IF($AI$30=$AI72,0,(IF($AI72="X",G$12,(IF($AI72=0,0,E$8))))))+(IF($AL$30=$AL72,0,(IF($AL72="X",G$12,(IF($AL72=0,0,E$9))))))+(IF($AM$30=$AM72,0,(IF($AM72="X",G$12,(IF($AM72=0,0,E$9))))))+(IF($AP$30=$AP72,0,(IF($AP72="X",G$12,(IF($AP72=0,0,E$10))))))</f>
        <v>0</v>
      </c>
      <c r="BI72" s="538"/>
      <c r="BJ72" s="210"/>
      <c r="BK72" s="537">
        <f>IF($J$30=L72,1,0)+IF($K$30=M72,1,0)+IF($L$30=N72,1,0)+IF($M$30=O72,1,0)+IF($N$30=P72,1,0)+IF($O$30=Q72,1,0)+IF($P$30=R72,1,0)+IF($Q$30=S72,1,0)+IF($R$30=T72,1,0)+IF($S$30=U72,1,0)+IF($T$30=V72,1,0)+IF($U$30=W72,1,0)+IF($V$30=X72,1,0)+IF($W$30=Y72,1,0)+IF($X$30=Z72,1,0)+IF($Y$30=AA72,1,0)+IF($Z$30=AB72,1,0)+IF($AA$30=AC72,1,0)+IF($AB$30=AD72,1,0)+IF($AC$30=AE72,1,0)+IF($AD$30=AF72,1,0)+IF($AE$30=AG72,1,0)</f>
        <v>0</v>
      </c>
      <c r="BL72" s="538"/>
      <c r="BM72" s="210"/>
      <c r="BN72" s="537">
        <f>IF($AH$30=AJ72,1,0)+IF($AI$30=AK72,1,0)+IF($AL$30=AN72,1,0)+IF($AM$30=AO72,1,0)+IF($AP$30=AR72,1,0)</f>
        <v>0</v>
      </c>
      <c r="BO72" s="538"/>
    </row>
    <row r="73" spans="1:67" ht="9.75" customHeight="1">
      <c r="A73" s="499"/>
      <c r="B73" s="526"/>
      <c r="C73" s="528"/>
      <c r="D73" s="528"/>
      <c r="E73" s="530"/>
      <c r="F73" s="530"/>
      <c r="G73" s="532"/>
      <c r="H73" s="725"/>
      <c r="I73" s="233"/>
      <c r="J73" s="509"/>
      <c r="K73" s="487"/>
      <c r="L73" s="487"/>
      <c r="M73" s="487"/>
      <c r="N73" s="505"/>
      <c r="O73" s="491"/>
      <c r="P73" s="487"/>
      <c r="Q73" s="487"/>
      <c r="R73" s="487"/>
      <c r="S73" s="505"/>
      <c r="T73" s="491"/>
      <c r="U73" s="487"/>
      <c r="V73" s="487"/>
      <c r="W73" s="487"/>
      <c r="X73" s="487"/>
      <c r="Y73" s="491"/>
      <c r="Z73" s="487"/>
      <c r="AA73" s="487"/>
      <c r="AB73" s="487"/>
      <c r="AC73" s="505"/>
      <c r="AD73" s="487"/>
      <c r="AE73" s="524"/>
      <c r="AF73" s="203">
        <v>0</v>
      </c>
      <c r="AG73" s="493"/>
      <c r="AH73" s="489"/>
      <c r="AI73" s="461">
        <v>0</v>
      </c>
      <c r="AJ73" s="493"/>
      <c r="AK73" s="489"/>
      <c r="AL73" s="461">
        <v>0</v>
      </c>
      <c r="AM73" s="643"/>
      <c r="AN73" s="495"/>
      <c r="AO73" s="461">
        <v>0</v>
      </c>
      <c r="AP73" s="643"/>
      <c r="AQ73" s="495"/>
      <c r="AR73" s="44"/>
      <c r="AS73" s="483"/>
      <c r="AT73" s="198"/>
      <c r="AU73" s="485"/>
      <c r="AV73" s="199"/>
      <c r="AW73" s="501"/>
      <c r="AX73" s="503"/>
      <c r="AY73" s="64"/>
      <c r="AZ73" s="546"/>
      <c r="BD73" s="483"/>
      <c r="BE73" s="535"/>
      <c r="BF73" s="536"/>
      <c r="BG73" s="211"/>
      <c r="BH73" s="539"/>
      <c r="BI73" s="540"/>
      <c r="BJ73" s="210"/>
      <c r="BK73" s="539"/>
      <c r="BL73" s="540"/>
      <c r="BM73" s="210"/>
      <c r="BN73" s="539"/>
      <c r="BO73" s="540"/>
    </row>
    <row r="74" spans="1:67" ht="9.75" customHeight="1">
      <c r="A74" s="498">
        <v>22</v>
      </c>
      <c r="B74" s="525"/>
      <c r="C74" s="527"/>
      <c r="D74" s="527"/>
      <c r="E74" s="529"/>
      <c r="F74" s="529"/>
      <c r="G74" s="531"/>
      <c r="H74" s="724"/>
      <c r="I74" s="233"/>
      <c r="J74" s="508"/>
      <c r="K74" s="486"/>
      <c r="L74" s="486"/>
      <c r="M74" s="486"/>
      <c r="N74" s="504"/>
      <c r="O74" s="490"/>
      <c r="P74" s="486"/>
      <c r="Q74" s="486"/>
      <c r="R74" s="486"/>
      <c r="S74" s="504"/>
      <c r="T74" s="490"/>
      <c r="U74" s="486"/>
      <c r="V74" s="486"/>
      <c r="W74" s="486"/>
      <c r="X74" s="486"/>
      <c r="Y74" s="490"/>
      <c r="Z74" s="486"/>
      <c r="AA74" s="486"/>
      <c r="AB74" s="486"/>
      <c r="AC74" s="504"/>
      <c r="AD74" s="486"/>
      <c r="AE74" s="523"/>
      <c r="AF74" s="203">
        <v>0</v>
      </c>
      <c r="AG74" s="492">
        <f>IF(($AF74)*OR($AF75)=0,SUM(INT($AF74)+INT($AF75)),SUM(INT($AF74)+INT($AF75))/2)</f>
        <v>0</v>
      </c>
      <c r="AH74" s="488"/>
      <c r="AI74" s="461">
        <v>0</v>
      </c>
      <c r="AJ74" s="492">
        <f>IF(($AI74)*OR($AI75)=0,SUM(INT($AI74)+INT($AI75)),SUM(INT($AI74)+INT($AI75))/2)</f>
        <v>0</v>
      </c>
      <c r="AK74" s="488"/>
      <c r="AL74" s="461">
        <v>0</v>
      </c>
      <c r="AM74" s="620">
        <f>IF(($AL74)*OR($AL75)=0,SUM(INT($AL74)+INT($AL75)),SUM(INT($AL74)+INT($AL75))/2)</f>
        <v>0</v>
      </c>
      <c r="AN74" s="494"/>
      <c r="AO74" s="461">
        <v>0</v>
      </c>
      <c r="AP74" s="620">
        <f>IF(($AO74)*OR($AO75)=0,SUM(INT($AO74)+INT($AO75)),SUM(INT($AO74)+INT($AO75))/2)</f>
        <v>0</v>
      </c>
      <c r="AQ74" s="494"/>
      <c r="AR74" s="44"/>
      <c r="AS74" s="482">
        <f>AG74+AJ74+AM74+AP74</f>
        <v>0</v>
      </c>
      <c r="AT74" s="198"/>
      <c r="AU74" s="484">
        <f>IF(($H74-$G74-$BE74)&lt;=$C$13,0,(((INT(((HOUR($H74-$G74-$C$13)*3600)+(MINUTE($H74-$G74-$C$13)*60)+SECOND($H74-$G74-$C$13)-1)/($C$14*60)))+1)*-1))</f>
        <v>0</v>
      </c>
      <c r="AV74" s="199"/>
      <c r="AW74" s="500">
        <f>IF($J$30=J74,1,0)+IF($K$30=K74,1,0)+IF($L$30=L74,1,0)+IF($M$30=M74,1,0)+IF($N$30=N74,1,0)+IF($O$30=O74,1,0)+IF($P$30=P74,1,0)+IF($Q$30=Q74,1,0)+IF($R$30=R74,1,0)+IF($S$30=S74,1,0)+IF($T$30=T74,1,0)+IF($U$30=U74,1,0)+IF($V$30=V74,1,0)+IF($W$30=W74,1,0)+IF($X$30=X74,1,0)+IF($Y$30=Y74,1,0)+IF($Z$30=Z74,1,0)+IF($AA$30=AA74,1,0)+IF($AB$30=AB74,1,0)+IF($AC$30=AC74,1,0)+IF($AD$30=AD74,1,0)+IF($AE$30=AE74,1,0)+IF($AH$30=AH74,1,0)+IF($AK$30=AK74,1,0)+IF($AN$30=AN74,1,0)+IF($AQ$30=AQ74,1,0)+AU74</f>
        <v>0</v>
      </c>
      <c r="AX74" s="502">
        <f>AS74+(IF($AH$30=$AH74,0,(IF($AH74="X",E$12,(IF($AH74=0,0,C$8))))))+(IF($AK$30=$AK74,0,(IF($AK74="X",E$12,(IF($AK74=0,0,C$9))))))+(IF($AN$30=$AN74,0,(IF($AN74="X",E$12,(IF($AN74=0,0,C$10))))))+(IF($AQ$30=$AQ74,0,(IF($AQ74="X",E$12,(IF($AQ74=0,0,C$11))))))</f>
        <v>0</v>
      </c>
      <c r="AY74" s="64"/>
      <c r="AZ74" s="546">
        <v>0</v>
      </c>
      <c r="BD74" s="482">
        <v>22</v>
      </c>
      <c r="BE74" s="533"/>
      <c r="BF74" s="534"/>
      <c r="BG74" s="211"/>
      <c r="BH74" s="537">
        <f>(IF($AH$30=$AH74,0,(IF($AH74="X",G$12,(IF($AH74=0,0,E$8))))))+(IF($AI$30=$AI74,0,(IF($AI74="X",G$12,(IF($AI74=0,0,E$8))))))+(IF($AL$30=$AL74,0,(IF($AL74="X",G$12,(IF($AL74=0,0,E$9))))))+(IF($AM$30=$AM74,0,(IF($AM74="X",G$12,(IF($AM74=0,0,E$9))))))+(IF($AP$30=$AP74,0,(IF($AP74="X",G$12,(IF($AP74=0,0,E$10))))))</f>
        <v>0</v>
      </c>
      <c r="BI74" s="538"/>
      <c r="BJ74" s="210"/>
      <c r="BK74" s="537">
        <f>IF($J$30=L74,1,0)+IF($K$30=M74,1,0)+IF($L$30=N74,1,0)+IF($M$30=O74,1,0)+IF($N$30=P74,1,0)+IF($O$30=Q74,1,0)+IF($P$30=R74,1,0)+IF($Q$30=S74,1,0)+IF($R$30=T74,1,0)+IF($S$30=U74,1,0)+IF($T$30=V74,1,0)+IF($U$30=W74,1,0)+IF($V$30=X74,1,0)+IF($W$30=Y74,1,0)+IF($X$30=Z74,1,0)+IF($Y$30=AA74,1,0)+IF($Z$30=AB74,1,0)+IF($AA$30=AC74,1,0)+IF($AB$30=AD74,1,0)+IF($AC$30=AE74,1,0)+IF($AD$30=AF74,1,0)+IF($AE$30=AG74,1,0)</f>
        <v>0</v>
      </c>
      <c r="BL74" s="538"/>
      <c r="BM74" s="210"/>
      <c r="BN74" s="537">
        <f>IF($AH$30=AJ74,1,0)+IF($AI$30=AK74,1,0)+IF($AL$30=AN74,1,0)+IF($AM$30=AO74,1,0)+IF($AP$30=AR74,1,0)</f>
        <v>0</v>
      </c>
      <c r="BO74" s="538"/>
    </row>
    <row r="75" spans="1:67" s="3" customFormat="1" ht="9.75" customHeight="1">
      <c r="A75" s="499"/>
      <c r="B75" s="526"/>
      <c r="C75" s="528"/>
      <c r="D75" s="528"/>
      <c r="E75" s="530"/>
      <c r="F75" s="530"/>
      <c r="G75" s="532"/>
      <c r="H75" s="725"/>
      <c r="I75" s="233"/>
      <c r="J75" s="509"/>
      <c r="K75" s="487"/>
      <c r="L75" s="487"/>
      <c r="M75" s="487"/>
      <c r="N75" s="505"/>
      <c r="O75" s="491"/>
      <c r="P75" s="487"/>
      <c r="Q75" s="487"/>
      <c r="R75" s="487"/>
      <c r="S75" s="505"/>
      <c r="T75" s="491"/>
      <c r="U75" s="487"/>
      <c r="V75" s="487"/>
      <c r="W75" s="487"/>
      <c r="X75" s="487"/>
      <c r="Y75" s="491"/>
      <c r="Z75" s="487"/>
      <c r="AA75" s="487"/>
      <c r="AB75" s="487"/>
      <c r="AC75" s="505"/>
      <c r="AD75" s="487"/>
      <c r="AE75" s="524"/>
      <c r="AF75" s="203">
        <v>0</v>
      </c>
      <c r="AG75" s="493"/>
      <c r="AH75" s="592"/>
      <c r="AI75" s="461">
        <v>0</v>
      </c>
      <c r="AJ75" s="493"/>
      <c r="AK75" s="592"/>
      <c r="AL75" s="461">
        <v>0</v>
      </c>
      <c r="AM75" s="643"/>
      <c r="AN75" s="593"/>
      <c r="AO75" s="461">
        <v>0</v>
      </c>
      <c r="AP75" s="643"/>
      <c r="AQ75" s="593"/>
      <c r="AR75" s="44"/>
      <c r="AS75" s="483"/>
      <c r="AT75" s="198"/>
      <c r="AU75" s="485"/>
      <c r="AV75" s="199"/>
      <c r="AW75" s="501"/>
      <c r="AX75" s="503"/>
      <c r="AY75" s="64"/>
      <c r="AZ75" s="546"/>
      <c r="BB75"/>
      <c r="BD75" s="483"/>
      <c r="BE75" s="535"/>
      <c r="BF75" s="536"/>
      <c r="BG75" s="211"/>
      <c r="BH75" s="539"/>
      <c r="BI75" s="540"/>
      <c r="BJ75" s="210"/>
      <c r="BK75" s="539"/>
      <c r="BL75" s="540"/>
      <c r="BM75" s="210"/>
      <c r="BN75" s="539"/>
      <c r="BO75" s="540"/>
    </row>
    <row r="76" spans="1:67" ht="9.75" customHeight="1">
      <c r="A76" s="498">
        <v>23</v>
      </c>
      <c r="B76" s="525"/>
      <c r="C76" s="527"/>
      <c r="D76" s="527"/>
      <c r="E76" s="529"/>
      <c r="F76" s="529"/>
      <c r="G76" s="531"/>
      <c r="H76" s="724"/>
      <c r="I76" s="233"/>
      <c r="J76" s="508"/>
      <c r="K76" s="486"/>
      <c r="L76" s="486"/>
      <c r="M76" s="486"/>
      <c r="N76" s="504"/>
      <c r="O76" s="490"/>
      <c r="P76" s="486"/>
      <c r="Q76" s="486"/>
      <c r="R76" s="486"/>
      <c r="S76" s="504"/>
      <c r="T76" s="490"/>
      <c r="U76" s="486"/>
      <c r="V76" s="486"/>
      <c r="W76" s="486"/>
      <c r="X76" s="486"/>
      <c r="Y76" s="490"/>
      <c r="Z76" s="486"/>
      <c r="AA76" s="486"/>
      <c r="AB76" s="486"/>
      <c r="AC76" s="504"/>
      <c r="AD76" s="486"/>
      <c r="AE76" s="523"/>
      <c r="AF76" s="203">
        <v>0</v>
      </c>
      <c r="AG76" s="492">
        <f>IF(($AF76)*OR($AF77)=0,SUM(INT($AF76)+INT($AF77)),SUM(INT($AF76)+INT($AF77))/2)</f>
        <v>0</v>
      </c>
      <c r="AH76" s="488"/>
      <c r="AI76" s="461">
        <v>0</v>
      </c>
      <c r="AJ76" s="492">
        <f>IF(($AI76)*OR($AI77)=0,SUM(INT($AI76)+INT($AI77)),SUM(INT($AI76)+INT($AI77))/2)</f>
        <v>0</v>
      </c>
      <c r="AK76" s="488"/>
      <c r="AL76" s="461">
        <v>0</v>
      </c>
      <c r="AM76" s="620">
        <f>IF(($AL76)*OR($AL77)=0,SUM(INT($AL76)+INT($AL77)),SUM(INT($AL76)+INT($AL77))/2)</f>
        <v>0</v>
      </c>
      <c r="AN76" s="494"/>
      <c r="AO76" s="461">
        <v>0</v>
      </c>
      <c r="AP76" s="620">
        <f>IF(($AO76)*OR($AO77)=0,SUM(INT($AO76)+INT($AO77)),SUM(INT($AO76)+INT($AO77))/2)</f>
        <v>0</v>
      </c>
      <c r="AQ76" s="494"/>
      <c r="AR76" s="44"/>
      <c r="AS76" s="482">
        <f>AG76+AJ76+AM76+AP76</f>
        <v>0</v>
      </c>
      <c r="AT76" s="198"/>
      <c r="AU76" s="484">
        <f>IF(($H76-$G76-$BE76)&lt;=$C$13,0,(((INT(((HOUR($H76-$G76-$C$13)*3600)+(MINUTE($H76-$G76-$C$13)*60)+SECOND($H76-$G76-$C$13)-1)/($C$14*60)))+1)*-1))</f>
        <v>0</v>
      </c>
      <c r="AV76" s="199"/>
      <c r="AW76" s="500">
        <f>IF($J$30=J76,1,0)+IF($K$30=K76,1,0)+IF($L$30=L76,1,0)+IF($M$30=M76,1,0)+IF($N$30=N76,1,0)+IF($O$30=O76,1,0)+IF($P$30=P76,1,0)+IF($Q$30=Q76,1,0)+IF($R$30=R76,1,0)+IF($S$30=S76,1,0)+IF($T$30=T76,1,0)+IF($U$30=U76,1,0)+IF($V$30=V76,1,0)+IF($W$30=W76,1,0)+IF($X$30=X76,1,0)+IF($Y$30=Y76,1,0)+IF($Z$30=Z76,1,0)+IF($AA$30=AA76,1,0)+IF($AB$30=AB76,1,0)+IF($AC$30=AC76,1,0)+IF($AD$30=AD76,1,0)+IF($AE$30=AE76,1,0)+IF($AH$30=AH76,1,0)+IF($AK$30=AK76,1,0)+IF($AN$30=AN76,1,0)+IF($AQ$30=AQ76,1,0)+AU76</f>
        <v>0</v>
      </c>
      <c r="AX76" s="502">
        <f>AS76+(IF($AH$30=$AH76,0,(IF($AH76="X",E$12,(IF($AH76=0,0,C$8))))))+(IF($AK$30=$AK76,0,(IF($AK76="X",E$12,(IF($AK76=0,0,C$9))))))+(IF($AN$30=$AN76,0,(IF($AN76="X",E$12,(IF($AN76=0,0,C$10))))))+(IF($AQ$30=$AQ76,0,(IF($AQ76="X",E$12,(IF($AQ76=0,0,C$11))))))</f>
        <v>0</v>
      </c>
      <c r="AY76" s="64"/>
      <c r="AZ76" s="546">
        <v>0</v>
      </c>
      <c r="BD76" s="482">
        <v>23</v>
      </c>
      <c r="BE76" s="533"/>
      <c r="BF76" s="534"/>
      <c r="BG76" s="211"/>
      <c r="BH76" s="537">
        <f>(IF($AH$30=$AH76,0,(IF($AH76="X",G$12,(IF($AH76=0,0,E$8))))))+(IF($AI$30=$AI76,0,(IF($AI76="X",G$12,(IF($AI76=0,0,E$8))))))+(IF($AL$30=$AL76,0,(IF($AL76="X",G$12,(IF($AL76=0,0,E$9))))))+(IF($AM$30=$AM76,0,(IF($AM76="X",G$12,(IF($AM76=0,0,E$9))))))+(IF($AP$30=$AP76,0,(IF($AP76="X",G$12,(IF($AP76=0,0,E$10))))))</f>
        <v>0</v>
      </c>
      <c r="BI76" s="538"/>
      <c r="BJ76" s="210"/>
      <c r="BK76" s="537">
        <f>IF($J$30=L76,1,0)+IF($K$30=M76,1,0)+IF($L$30=N76,1,0)+IF($M$30=O76,1,0)+IF($N$30=P76,1,0)+IF($O$30=Q76,1,0)+IF($P$30=R76,1,0)+IF($Q$30=S76,1,0)+IF($R$30=T76,1,0)+IF($S$30=U76,1,0)+IF($T$30=V76,1,0)+IF($U$30=W76,1,0)+IF($V$30=X76,1,0)+IF($W$30=Y76,1,0)+IF($X$30=Z76,1,0)+IF($Y$30=AA76,1,0)+IF($Z$30=AB76,1,0)+IF($AA$30=AC76,1,0)+IF($AB$30=AD76,1,0)+IF($AC$30=AE76,1,0)+IF($AD$30=AF76,1,0)+IF($AE$30=AG76,1,0)</f>
        <v>0</v>
      </c>
      <c r="BL76" s="538"/>
      <c r="BM76" s="210"/>
      <c r="BN76" s="537">
        <f>IF($AH$30=AJ76,1,0)+IF($AI$30=AK76,1,0)+IF($AL$30=AN76,1,0)+IF($AM$30=AO76,1,0)+IF($AP$30=AR76,1,0)</f>
        <v>0</v>
      </c>
      <c r="BO76" s="538"/>
    </row>
    <row r="77" spans="1:67" ht="9.75" customHeight="1">
      <c r="A77" s="499"/>
      <c r="B77" s="526"/>
      <c r="C77" s="528"/>
      <c r="D77" s="528"/>
      <c r="E77" s="530"/>
      <c r="F77" s="530"/>
      <c r="G77" s="532"/>
      <c r="H77" s="725"/>
      <c r="I77" s="233"/>
      <c r="J77" s="509"/>
      <c r="K77" s="487"/>
      <c r="L77" s="487"/>
      <c r="M77" s="487"/>
      <c r="N77" s="505"/>
      <c r="O77" s="491"/>
      <c r="P77" s="487"/>
      <c r="Q77" s="487"/>
      <c r="R77" s="487"/>
      <c r="S77" s="505"/>
      <c r="T77" s="491"/>
      <c r="U77" s="487"/>
      <c r="V77" s="487"/>
      <c r="W77" s="487"/>
      <c r="X77" s="487"/>
      <c r="Y77" s="491"/>
      <c r="Z77" s="487"/>
      <c r="AA77" s="487"/>
      <c r="AB77" s="487"/>
      <c r="AC77" s="505"/>
      <c r="AD77" s="487"/>
      <c r="AE77" s="524"/>
      <c r="AF77" s="203">
        <v>0</v>
      </c>
      <c r="AG77" s="493"/>
      <c r="AH77" s="489"/>
      <c r="AI77" s="461">
        <v>0</v>
      </c>
      <c r="AJ77" s="493"/>
      <c r="AK77" s="489"/>
      <c r="AL77" s="461">
        <v>0</v>
      </c>
      <c r="AM77" s="643"/>
      <c r="AN77" s="495"/>
      <c r="AO77" s="461">
        <v>0</v>
      </c>
      <c r="AP77" s="643"/>
      <c r="AQ77" s="495"/>
      <c r="AR77" s="44"/>
      <c r="AS77" s="483"/>
      <c r="AT77" s="198"/>
      <c r="AU77" s="485"/>
      <c r="AV77" s="199"/>
      <c r="AW77" s="501"/>
      <c r="AX77" s="503"/>
      <c r="AY77" s="64"/>
      <c r="AZ77" s="546"/>
      <c r="BD77" s="483"/>
      <c r="BE77" s="535"/>
      <c r="BF77" s="536"/>
      <c r="BG77" s="211"/>
      <c r="BH77" s="539"/>
      <c r="BI77" s="540"/>
      <c r="BJ77" s="210"/>
      <c r="BK77" s="539"/>
      <c r="BL77" s="540"/>
      <c r="BM77" s="210"/>
      <c r="BN77" s="539"/>
      <c r="BO77" s="540"/>
    </row>
    <row r="78" spans="1:67" ht="9.75" customHeight="1">
      <c r="A78" s="498">
        <v>24</v>
      </c>
      <c r="B78" s="525"/>
      <c r="C78" s="527"/>
      <c r="D78" s="527"/>
      <c r="E78" s="529"/>
      <c r="F78" s="529"/>
      <c r="G78" s="531"/>
      <c r="H78" s="724"/>
      <c r="I78" s="233"/>
      <c r="J78" s="508"/>
      <c r="K78" s="486"/>
      <c r="L78" s="486"/>
      <c r="M78" s="486"/>
      <c r="N78" s="504"/>
      <c r="O78" s="490"/>
      <c r="P78" s="486"/>
      <c r="Q78" s="486"/>
      <c r="R78" s="486"/>
      <c r="S78" s="504"/>
      <c r="T78" s="490"/>
      <c r="U78" s="486"/>
      <c r="V78" s="486"/>
      <c r="W78" s="486"/>
      <c r="X78" s="486"/>
      <c r="Y78" s="490"/>
      <c r="Z78" s="486"/>
      <c r="AA78" s="486"/>
      <c r="AB78" s="486"/>
      <c r="AC78" s="504"/>
      <c r="AD78" s="486"/>
      <c r="AE78" s="523"/>
      <c r="AF78" s="203">
        <v>0</v>
      </c>
      <c r="AG78" s="492">
        <f>IF(($AF78)*OR($AF79)=0,SUM(INT($AF78)+INT($AF79)),SUM(INT($AF78)+INT($AF79))/2)</f>
        <v>0</v>
      </c>
      <c r="AH78" s="488"/>
      <c r="AI78" s="461">
        <v>0</v>
      </c>
      <c r="AJ78" s="492">
        <f>IF(($AI78)*OR($AI79)=0,SUM(INT($AI78)+INT($AI79)),SUM(INT($AI78)+INT($AI79))/2)</f>
        <v>0</v>
      </c>
      <c r="AK78" s="488"/>
      <c r="AL78" s="461">
        <v>0</v>
      </c>
      <c r="AM78" s="620">
        <f>IF(($AL78)*OR($AL79)=0,SUM(INT($AL78)+INT($AL79)),SUM(INT($AL78)+INT($AL79))/2)</f>
        <v>0</v>
      </c>
      <c r="AN78" s="494"/>
      <c r="AO78" s="461">
        <v>0</v>
      </c>
      <c r="AP78" s="620">
        <f>IF(($AO78)*OR($AO79)=0,SUM(INT($AO78)+INT($AO79)),SUM(INT($AO78)+INT($AO79))/2)</f>
        <v>0</v>
      </c>
      <c r="AQ78" s="494"/>
      <c r="AR78" s="44"/>
      <c r="AS78" s="482">
        <f>AG78+AJ78+AM78+AP78</f>
        <v>0</v>
      </c>
      <c r="AT78" s="198"/>
      <c r="AU78" s="484">
        <f>IF(($H78-$G78-$BE78)&lt;=$C$13,0,(((INT(((HOUR($H78-$G78-$C$13)*3600)+(MINUTE($H78-$G78-$C$13)*60)+SECOND($H78-$G78-$C$13)-1)/($C$14*60)))+1)*-1))</f>
        <v>0</v>
      </c>
      <c r="AV78" s="199"/>
      <c r="AW78" s="500">
        <f>IF($J$30=J78,1,0)+IF($K$30=K78,1,0)+IF($L$30=L78,1,0)+IF($M$30=M78,1,0)+IF($N$30=N78,1,0)+IF($O$30=O78,1,0)+IF($P$30=P78,1,0)+IF($Q$30=Q78,1,0)+IF($R$30=R78,1,0)+IF($S$30=S78,1,0)+IF($T$30=T78,1,0)+IF($U$30=U78,1,0)+IF($V$30=V78,1,0)+IF($W$30=W78,1,0)+IF($X$30=X78,1,0)+IF($Y$30=Y78,1,0)+IF($Z$30=Z78,1,0)+IF($AA$30=AA78,1,0)+IF($AB$30=AB78,1,0)+IF($AC$30=AC78,1,0)+IF($AD$30=AD78,1,0)+IF($AE$30=AE78,1,0)+IF($AH$30=AH78,1,0)+IF($AK$30=AK78,1,0)+IF($AN$30=AN78,1,0)+IF($AQ$30=AQ78,1,0)+AU78</f>
        <v>0</v>
      </c>
      <c r="AX78" s="502">
        <f>AS78+(IF($AH$30=$AH78,0,(IF($AH78="X",E$12,(IF($AH78=0,0,C$8))))))+(IF($AK$30=$AK78,0,(IF($AK78="X",E$12,(IF($AK78=0,0,C$9))))))+(IF($AN$30=$AN78,0,(IF($AN78="X",E$12,(IF($AN78=0,0,C$10))))))+(IF($AQ$30=$AQ78,0,(IF($AQ78="X",E$12,(IF($AQ78=0,0,C$11))))))</f>
        <v>0</v>
      </c>
      <c r="AY78" s="64"/>
      <c r="AZ78" s="546">
        <v>0</v>
      </c>
      <c r="BD78" s="482">
        <v>24</v>
      </c>
      <c r="BE78" s="533"/>
      <c r="BF78" s="534"/>
      <c r="BG78" s="211"/>
      <c r="BH78" s="537">
        <f>(IF($AH$30=$AH78,0,(IF($AH78="X",G$12,(IF($AH78=0,0,E$8))))))+(IF($AI$30=$AI78,0,(IF($AI78="X",G$12,(IF($AI78=0,0,E$8))))))+(IF($AL$30=$AL78,0,(IF($AL78="X",G$12,(IF($AL78=0,0,E$9))))))+(IF($AM$30=$AM78,0,(IF($AM78="X",G$12,(IF($AM78=0,0,E$9))))))+(IF($AP$30=$AP78,0,(IF($AP78="X",G$12,(IF($AP78=0,0,E$10))))))</f>
        <v>0</v>
      </c>
      <c r="BI78" s="538"/>
      <c r="BJ78" s="210"/>
      <c r="BK78" s="537">
        <f>IF($J$30=L78,1,0)+IF($K$30=M78,1,0)+IF($L$30=N78,1,0)+IF($M$30=O78,1,0)+IF($N$30=P78,1,0)+IF($O$30=Q78,1,0)+IF($P$30=R78,1,0)+IF($Q$30=S78,1,0)+IF($R$30=T78,1,0)+IF($S$30=U78,1,0)+IF($T$30=V78,1,0)+IF($U$30=W78,1,0)+IF($V$30=X78,1,0)+IF($W$30=Y78,1,0)+IF($X$30=Z78,1,0)+IF($Y$30=AA78,1,0)+IF($Z$30=AB78,1,0)+IF($AA$30=AC78,1,0)+IF($AB$30=AD78,1,0)+IF($AC$30=AE78,1,0)+IF($AD$30=AF78,1,0)+IF($AE$30=AG78,1,0)</f>
        <v>0</v>
      </c>
      <c r="BL78" s="538"/>
      <c r="BM78" s="210"/>
      <c r="BN78" s="537">
        <f>IF($AH$30=AJ78,1,0)+IF($AI$30=AK78,1,0)+IF($AL$30=AN78,1,0)+IF($AM$30=AO78,1,0)+IF($AP$30=AR78,1,0)</f>
        <v>0</v>
      </c>
      <c r="BO78" s="538"/>
    </row>
    <row r="79" spans="1:67" ht="9.75" customHeight="1">
      <c r="A79" s="499"/>
      <c r="B79" s="526"/>
      <c r="C79" s="528"/>
      <c r="D79" s="528"/>
      <c r="E79" s="530"/>
      <c r="F79" s="530"/>
      <c r="G79" s="532"/>
      <c r="H79" s="725"/>
      <c r="I79" s="233"/>
      <c r="J79" s="509"/>
      <c r="K79" s="487"/>
      <c r="L79" s="487"/>
      <c r="M79" s="487"/>
      <c r="N79" s="505"/>
      <c r="O79" s="491"/>
      <c r="P79" s="487"/>
      <c r="Q79" s="487"/>
      <c r="R79" s="487"/>
      <c r="S79" s="505"/>
      <c r="T79" s="491"/>
      <c r="U79" s="487"/>
      <c r="V79" s="487"/>
      <c r="W79" s="487"/>
      <c r="X79" s="487"/>
      <c r="Y79" s="491"/>
      <c r="Z79" s="487"/>
      <c r="AA79" s="487"/>
      <c r="AB79" s="487"/>
      <c r="AC79" s="505"/>
      <c r="AD79" s="487"/>
      <c r="AE79" s="524"/>
      <c r="AF79" s="203">
        <v>0</v>
      </c>
      <c r="AG79" s="493"/>
      <c r="AH79" s="489"/>
      <c r="AI79" s="461">
        <v>0</v>
      </c>
      <c r="AJ79" s="493"/>
      <c r="AK79" s="489"/>
      <c r="AL79" s="461">
        <v>0</v>
      </c>
      <c r="AM79" s="643"/>
      <c r="AN79" s="495"/>
      <c r="AO79" s="461">
        <v>0</v>
      </c>
      <c r="AP79" s="643"/>
      <c r="AQ79" s="495"/>
      <c r="AR79" s="44"/>
      <c r="AS79" s="483"/>
      <c r="AT79" s="198"/>
      <c r="AU79" s="485"/>
      <c r="AV79" s="199"/>
      <c r="AW79" s="501"/>
      <c r="AX79" s="503"/>
      <c r="AY79" s="64"/>
      <c r="AZ79" s="546"/>
      <c r="BD79" s="483"/>
      <c r="BE79" s="535"/>
      <c r="BF79" s="536"/>
      <c r="BG79" s="211"/>
      <c r="BH79" s="539"/>
      <c r="BI79" s="540"/>
      <c r="BJ79" s="210"/>
      <c r="BK79" s="539"/>
      <c r="BL79" s="540"/>
      <c r="BM79" s="210"/>
      <c r="BN79" s="539"/>
      <c r="BO79" s="540"/>
    </row>
    <row r="80" spans="1:67" ht="9.75" customHeight="1">
      <c r="A80" s="498">
        <v>25</v>
      </c>
      <c r="B80" s="525"/>
      <c r="C80" s="527"/>
      <c r="D80" s="527"/>
      <c r="E80" s="529"/>
      <c r="F80" s="529"/>
      <c r="G80" s="531"/>
      <c r="H80" s="724"/>
      <c r="I80" s="233"/>
      <c r="J80" s="508"/>
      <c r="K80" s="486"/>
      <c r="L80" s="486"/>
      <c r="M80" s="486"/>
      <c r="N80" s="504"/>
      <c r="O80" s="490"/>
      <c r="P80" s="486"/>
      <c r="Q80" s="486"/>
      <c r="R80" s="486"/>
      <c r="S80" s="504"/>
      <c r="T80" s="490"/>
      <c r="U80" s="486"/>
      <c r="V80" s="486"/>
      <c r="W80" s="486"/>
      <c r="X80" s="486"/>
      <c r="Y80" s="490"/>
      <c r="Z80" s="486"/>
      <c r="AA80" s="486"/>
      <c r="AB80" s="486"/>
      <c r="AC80" s="504"/>
      <c r="AD80" s="486"/>
      <c r="AE80" s="523"/>
      <c r="AF80" s="203">
        <v>0</v>
      </c>
      <c r="AG80" s="492">
        <f>IF(($AF80)*OR($AF81)=0,SUM(INT($AF80)+INT($AF81)),SUM(INT($AF80)+INT($AF81))/2)</f>
        <v>0</v>
      </c>
      <c r="AH80" s="488"/>
      <c r="AI80" s="461">
        <v>0</v>
      </c>
      <c r="AJ80" s="492">
        <f>IF(($AI80)*OR($AI81)=0,SUM(INT($AI80)+INT($AI81)),SUM(INT($AI80)+INT($AI81))/2)</f>
        <v>0</v>
      </c>
      <c r="AK80" s="488"/>
      <c r="AL80" s="461">
        <v>0</v>
      </c>
      <c r="AM80" s="620">
        <f>IF(($AL80)*OR($AL81)=0,SUM(INT($AL80)+INT($AL81)),SUM(INT($AL80)+INT($AL81))/2)</f>
        <v>0</v>
      </c>
      <c r="AN80" s="494"/>
      <c r="AO80" s="461">
        <v>0</v>
      </c>
      <c r="AP80" s="620">
        <f>IF(($AO80)*OR($AO81)=0,SUM(INT($AO80)+INT($AO81)),SUM(INT($AO80)+INT($AO81))/2)</f>
        <v>0</v>
      </c>
      <c r="AQ80" s="494"/>
      <c r="AR80" s="44"/>
      <c r="AS80" s="482">
        <f>AG80+AJ80+AM80+AP80</f>
        <v>0</v>
      </c>
      <c r="AT80" s="198"/>
      <c r="AU80" s="484">
        <f>IF(($H80-$G80-$BE80)&lt;=$C$13,0,(((INT(((HOUR($H80-$G80-$C$13)*3600)+(MINUTE($H80-$G80-$C$13)*60)+SECOND($H80-$G80-$C$13)-1)/($C$14*60)))+1)*-1))</f>
        <v>0</v>
      </c>
      <c r="AV80" s="199"/>
      <c r="AW80" s="500">
        <f>IF($J$30=J80,1,0)+IF($K$30=K80,1,0)+IF($L$30=L80,1,0)+IF($M$30=M80,1,0)+IF($N$30=N80,1,0)+IF($O$30=O80,1,0)+IF($P$30=P80,1,0)+IF($Q$30=Q80,1,0)+IF($R$30=R80,1,0)+IF($S$30=S80,1,0)+IF($T$30=T80,1,0)+IF($U$30=U80,1,0)+IF($V$30=V80,1,0)+IF($W$30=W80,1,0)+IF($X$30=X80,1,0)+IF($Y$30=Y80,1,0)+IF($Z$30=Z80,1,0)+IF($AA$30=AA80,1,0)+IF($AB$30=AB80,1,0)+IF($AC$30=AC80,1,0)+IF($AD$30=AD80,1,0)+IF($AE$30=AE80,1,0)+IF($AH$30=AH80,1,0)+IF($AK$30=AK80,1,0)+IF($AN$30=AN80,1,0)+IF($AQ$30=AQ80,1,0)+AU80</f>
        <v>0</v>
      </c>
      <c r="AX80" s="502">
        <f>AS80+(IF($AH$30=$AH80,0,(IF($AH80="X",E$12,(IF($AH80=0,0,C$8))))))+(IF($AK$30=$AK80,0,(IF($AK80="X",E$12,(IF($AK80=0,0,C$9))))))+(IF($AN$30=$AN80,0,(IF($AN80="X",E$12,(IF($AN80=0,0,C$10))))))+(IF($AQ$30=$AQ80,0,(IF($AQ80="X",E$12,(IF($AQ80=0,0,C$11))))))</f>
        <v>0</v>
      </c>
      <c r="AY80" s="64"/>
      <c r="AZ80" s="546">
        <v>0</v>
      </c>
      <c r="BD80" s="482">
        <v>25</v>
      </c>
      <c r="BE80" s="533"/>
      <c r="BF80" s="534"/>
      <c r="BG80" s="211"/>
      <c r="BH80" s="537">
        <f>(IF($AH$30=$AH80,0,(IF($AH80="X",G$12,(IF($AH80=0,0,E$8))))))+(IF($AI$30=$AI80,0,(IF($AI80="X",G$12,(IF($AI80=0,0,E$8))))))+(IF($AL$30=$AL80,0,(IF($AL80="X",G$12,(IF($AL80=0,0,E$9))))))+(IF($AM$30=$AM80,0,(IF($AM80="X",G$12,(IF($AM80=0,0,E$9))))))+(IF($AP$30=$AP80,0,(IF($AP80="X",G$12,(IF($AP80=0,0,E$10))))))</f>
        <v>0</v>
      </c>
      <c r="BI80" s="538"/>
      <c r="BJ80" s="210"/>
      <c r="BK80" s="537">
        <f>IF($J$30=L80,1,0)+IF($K$30=M80,1,0)+IF($L$30=N80,1,0)+IF($M$30=O80,1,0)+IF($N$30=P80,1,0)+IF($O$30=Q80,1,0)+IF($P$30=R80,1,0)+IF($Q$30=S80,1,0)+IF($R$30=T80,1,0)+IF($S$30=U80,1,0)+IF($T$30=V80,1,0)+IF($U$30=W80,1,0)+IF($V$30=X80,1,0)+IF($W$30=Y80,1,0)+IF($X$30=Z80,1,0)+IF($Y$30=AA80,1,0)+IF($Z$30=AB80,1,0)+IF($AA$30=AC80,1,0)+IF($AB$30=AD80,1,0)+IF($AC$30=AE80,1,0)+IF($AD$30=AF80,1,0)+IF($AE$30=AG80,1,0)</f>
        <v>0</v>
      </c>
      <c r="BL80" s="538"/>
      <c r="BM80" s="210"/>
      <c r="BN80" s="537">
        <f>IF($AH$30=AJ80,1,0)+IF($AI$30=AK80,1,0)+IF($AL$30=AN80,1,0)+IF($AM$30=AO80,1,0)+IF($AP$30=AR80,1,0)</f>
        <v>0</v>
      </c>
      <c r="BO80" s="538"/>
    </row>
    <row r="81" spans="1:67" ht="9.75" customHeight="1" thickBot="1">
      <c r="A81" s="558"/>
      <c r="B81" s="559"/>
      <c r="C81" s="560"/>
      <c r="D81" s="560"/>
      <c r="E81" s="561"/>
      <c r="F81" s="561"/>
      <c r="G81" s="562"/>
      <c r="H81" s="732"/>
      <c r="I81" s="233"/>
      <c r="J81" s="564"/>
      <c r="K81" s="565"/>
      <c r="L81" s="565"/>
      <c r="M81" s="565"/>
      <c r="N81" s="566"/>
      <c r="O81" s="567"/>
      <c r="P81" s="565"/>
      <c r="Q81" s="565"/>
      <c r="R81" s="565"/>
      <c r="S81" s="566"/>
      <c r="T81" s="567"/>
      <c r="U81" s="565"/>
      <c r="V81" s="565"/>
      <c r="W81" s="565"/>
      <c r="X81" s="565"/>
      <c r="Y81" s="567"/>
      <c r="Z81" s="565"/>
      <c r="AA81" s="565"/>
      <c r="AB81" s="565"/>
      <c r="AC81" s="566"/>
      <c r="AD81" s="565"/>
      <c r="AE81" s="568"/>
      <c r="AF81" s="205">
        <v>0</v>
      </c>
      <c r="AG81" s="569"/>
      <c r="AH81" s="570"/>
      <c r="AI81" s="465">
        <v>0</v>
      </c>
      <c r="AJ81" s="569"/>
      <c r="AK81" s="570"/>
      <c r="AL81" s="465">
        <v>0</v>
      </c>
      <c r="AM81" s="726"/>
      <c r="AN81" s="572"/>
      <c r="AO81" s="465">
        <v>0</v>
      </c>
      <c r="AP81" s="726"/>
      <c r="AQ81" s="572"/>
      <c r="AR81" s="44"/>
      <c r="AS81" s="573"/>
      <c r="AT81" s="466"/>
      <c r="AU81" s="574"/>
      <c r="AV81" s="467"/>
      <c r="AW81" s="575"/>
      <c r="AX81" s="576"/>
      <c r="AY81" s="64"/>
      <c r="AZ81" s="609"/>
      <c r="BD81" s="483"/>
      <c r="BE81" s="535"/>
      <c r="BF81" s="536"/>
      <c r="BG81" s="211"/>
      <c r="BH81" s="539"/>
      <c r="BI81" s="540"/>
      <c r="BJ81" s="210"/>
      <c r="BK81" s="539"/>
      <c r="BL81" s="540"/>
      <c r="BM81" s="210"/>
      <c r="BN81" s="539"/>
      <c r="BO81" s="540"/>
    </row>
    <row r="82" spans="1:67" s="38" customFormat="1" ht="9.75" customHeight="1">
      <c r="A82" s="578">
        <v>26</v>
      </c>
      <c r="B82" s="579"/>
      <c r="C82" s="580"/>
      <c r="D82" s="580"/>
      <c r="E82" s="581"/>
      <c r="F82" s="581"/>
      <c r="G82" s="582"/>
      <c r="H82" s="733"/>
      <c r="I82" s="233"/>
      <c r="J82" s="584"/>
      <c r="K82" s="585"/>
      <c r="L82" s="585"/>
      <c r="M82" s="585"/>
      <c r="N82" s="586"/>
      <c r="O82" s="587"/>
      <c r="P82" s="585"/>
      <c r="Q82" s="585"/>
      <c r="R82" s="585"/>
      <c r="S82" s="586"/>
      <c r="T82" s="587"/>
      <c r="U82" s="585"/>
      <c r="V82" s="585"/>
      <c r="W82" s="585"/>
      <c r="X82" s="585"/>
      <c r="Y82" s="587"/>
      <c r="Z82" s="585"/>
      <c r="AA82" s="585"/>
      <c r="AB82" s="585"/>
      <c r="AC82" s="586"/>
      <c r="AD82" s="585"/>
      <c r="AE82" s="588"/>
      <c r="AF82" s="463">
        <v>0</v>
      </c>
      <c r="AG82" s="589">
        <f>IF(($AF82)*OR($AF83)=0,SUM(INT($AF82)+INT($AF83)),SUM(INT($AF82)+INT($AF83))/2)</f>
        <v>0</v>
      </c>
      <c r="AH82" s="592"/>
      <c r="AI82" s="464">
        <v>0</v>
      </c>
      <c r="AJ82" s="589">
        <f>IF(($AI82)*OR($AI83)=0,SUM(INT($AI82)+INT($AI83)),SUM(INT($AI82)+INT($AI83))/2)</f>
        <v>0</v>
      </c>
      <c r="AK82" s="592"/>
      <c r="AL82" s="464">
        <v>0</v>
      </c>
      <c r="AM82" s="675">
        <f>IF(($AL82)*OR($AL83)=0,SUM(INT($AL82)+INT($AL83)),SUM(INT($AL82)+INT($AL83))/2)</f>
        <v>0</v>
      </c>
      <c r="AN82" s="593"/>
      <c r="AO82" s="464">
        <v>0</v>
      </c>
      <c r="AP82" s="675">
        <f>IF(($AO82)*OR($AO83)=0,SUM(INT($AO82)+INT($AO83)),SUM(INT($AO82)+INT($AO83))/2)</f>
        <v>0</v>
      </c>
      <c r="AQ82" s="593"/>
      <c r="AR82" s="44"/>
      <c r="AS82" s="594">
        <f>AG82+AJ82+AM82+AP82</f>
        <v>0</v>
      </c>
      <c r="AT82" s="198"/>
      <c r="AU82" s="595">
        <f>IF(($H82-$G82-$BE82)&lt;=$C$13,0,(((INT(((HOUR($H82-$G82-$C$13)*3600)+(MINUTE($H82-$G82-$C$13)*60)+SECOND($H82-$G82-$C$13)-1)/($C$14*60)))+1)*-1))</f>
        <v>0</v>
      </c>
      <c r="AV82" s="199"/>
      <c r="AW82" s="596">
        <f>IF($J$30=J82,1,0)+IF($K$30=K82,1,0)+IF($L$30=L82,1,0)+IF($M$30=M82,1,0)+IF($N$30=N82,1,0)+IF($O$30=O82,1,0)+IF($P$30=P82,1,0)+IF($Q$30=Q82,1,0)+IF($R$30=R82,1,0)+IF($S$30=S82,1,0)+IF($T$30=T82,1,0)+IF($U$30=U82,1,0)+IF($V$30=V82,1,0)+IF($W$30=W82,1,0)+IF($X$30=X82,1,0)+IF($Y$30=Y82,1,0)+IF($Z$30=Z82,1,0)+IF($AA$30=AA82,1,0)+IF($AB$30=AB82,1,0)+IF($AC$30=AC82,1,0)+IF($AD$30=AD82,1,0)+IF($AE$30=AE82,1,0)+IF($AH$30=AH82,1,0)+IF($AK$30=AK82,1,0)+IF($AN$30=AN82,1,0)+IF($AQ$30=AQ82,1,0)+AU82</f>
        <v>0</v>
      </c>
      <c r="AX82" s="597">
        <f>AS82+(IF($AH$30=$AH82,0,(IF($AH82="X",E$12,(IF($AH82=0,0,C$8))))))+(IF($AK$30=$AK82,0,(IF($AK82="X",E$12,(IF($AK82=0,0,C$9))))))+(IF($AN$30=$AN82,0,(IF($AN82="X",E$12,(IF($AN82=0,0,C$10))))))+(IF($AQ$30=$AQ82,0,(IF($AQ82="X",E$12,(IF($AQ82=0,0,C$11))))))</f>
        <v>0</v>
      </c>
      <c r="AY82" s="64"/>
      <c r="AZ82" s="546">
        <v>0</v>
      </c>
      <c r="BB82"/>
      <c r="BD82" s="482">
        <v>26</v>
      </c>
      <c r="BE82" s="533"/>
      <c r="BF82" s="534"/>
      <c r="BG82" s="211"/>
      <c r="BH82" s="537">
        <f>(IF($AH$30=$AH82,0,(IF($AH82="X",G$12,(IF($AH82=0,0,E$8))))))+(IF($AI$30=$AI82,0,(IF($AI82="X",G$12,(IF($AI82=0,0,E$8))))))+(IF($AL$30=$AL82,0,(IF($AL82="X",G$12,(IF($AL82=0,0,E$9))))))+(IF($AM$30=$AM82,0,(IF($AM82="X",G$12,(IF($AM82=0,0,E$9))))))+(IF($AP$30=$AP82,0,(IF($AP82="X",G$12,(IF($AP82=0,0,E$10))))))</f>
        <v>0</v>
      </c>
      <c r="BI82" s="538"/>
      <c r="BJ82" s="210"/>
      <c r="BK82" s="537">
        <f>IF($J$30=L82,1,0)+IF($K$30=M82,1,0)+IF($L$30=N82,1,0)+IF($M$30=O82,1,0)+IF($N$30=P82,1,0)+IF($O$30=Q82,1,0)+IF($P$30=R82,1,0)+IF($Q$30=S82,1,0)+IF($R$30=T82,1,0)+IF($S$30=U82,1,0)+IF($T$30=V82,1,0)+IF($U$30=W82,1,0)+IF($V$30=X82,1,0)+IF($W$30=Y82,1,0)+IF($X$30=Z82,1,0)+IF($Y$30=AA82,1,0)+IF($Z$30=AB82,1,0)+IF($AA$30=AC82,1,0)+IF($AB$30=AD82,1,0)+IF($AC$30=AE82,1,0)+IF($AD$30=AF82,1,0)+IF($AE$30=AG82,1,0)</f>
        <v>0</v>
      </c>
      <c r="BL82" s="538"/>
      <c r="BM82" s="210"/>
      <c r="BN82" s="537">
        <f>IF($AH$30=AJ82,1,0)+IF($AI$30=AK82,1,0)+IF($AL$30=AN82,1,0)+IF($AM$30=AO82,1,0)+IF($AP$30=AR82,1,0)</f>
        <v>0</v>
      </c>
      <c r="BO82" s="538"/>
    </row>
    <row r="83" spans="1:67" s="10" customFormat="1" ht="9.75" customHeight="1">
      <c r="A83" s="499"/>
      <c r="B83" s="526"/>
      <c r="C83" s="528"/>
      <c r="D83" s="528"/>
      <c r="E83" s="530"/>
      <c r="F83" s="530"/>
      <c r="G83" s="532"/>
      <c r="H83" s="725"/>
      <c r="I83" s="233"/>
      <c r="J83" s="509"/>
      <c r="K83" s="487"/>
      <c r="L83" s="487"/>
      <c r="M83" s="487"/>
      <c r="N83" s="505"/>
      <c r="O83" s="491"/>
      <c r="P83" s="487"/>
      <c r="Q83" s="487"/>
      <c r="R83" s="487"/>
      <c r="S83" s="505"/>
      <c r="T83" s="491"/>
      <c r="U83" s="487"/>
      <c r="V83" s="487"/>
      <c r="W83" s="487"/>
      <c r="X83" s="487"/>
      <c r="Y83" s="491"/>
      <c r="Z83" s="487"/>
      <c r="AA83" s="487"/>
      <c r="AB83" s="487"/>
      <c r="AC83" s="505"/>
      <c r="AD83" s="487"/>
      <c r="AE83" s="524"/>
      <c r="AF83" s="203">
        <v>0</v>
      </c>
      <c r="AG83" s="493"/>
      <c r="AH83" s="489"/>
      <c r="AI83" s="461">
        <v>0</v>
      </c>
      <c r="AJ83" s="493"/>
      <c r="AK83" s="489"/>
      <c r="AL83" s="461">
        <v>0</v>
      </c>
      <c r="AM83" s="643"/>
      <c r="AN83" s="495"/>
      <c r="AO83" s="461">
        <v>0</v>
      </c>
      <c r="AP83" s="643"/>
      <c r="AQ83" s="495"/>
      <c r="AR83" s="44"/>
      <c r="AS83" s="483"/>
      <c r="AT83" s="198"/>
      <c r="AU83" s="485"/>
      <c r="AV83" s="199"/>
      <c r="AW83" s="501"/>
      <c r="AX83" s="503"/>
      <c r="AY83" s="64"/>
      <c r="AZ83" s="546"/>
      <c r="BB83"/>
      <c r="BD83" s="483"/>
      <c r="BE83" s="535"/>
      <c r="BF83" s="536"/>
      <c r="BG83" s="211"/>
      <c r="BH83" s="539"/>
      <c r="BI83" s="540"/>
      <c r="BJ83" s="210"/>
      <c r="BK83" s="539"/>
      <c r="BL83" s="540"/>
      <c r="BM83" s="210"/>
      <c r="BN83" s="539"/>
      <c r="BO83" s="540"/>
    </row>
    <row r="84" spans="1:67" ht="9.75" customHeight="1">
      <c r="A84" s="498">
        <v>27</v>
      </c>
      <c r="B84" s="525"/>
      <c r="C84" s="527"/>
      <c r="D84" s="527"/>
      <c r="E84" s="529"/>
      <c r="F84" s="529"/>
      <c r="G84" s="531"/>
      <c r="H84" s="724"/>
      <c r="I84" s="233"/>
      <c r="J84" s="508"/>
      <c r="K84" s="486"/>
      <c r="L84" s="486"/>
      <c r="M84" s="486"/>
      <c r="N84" s="504"/>
      <c r="O84" s="490"/>
      <c r="P84" s="486"/>
      <c r="Q84" s="486"/>
      <c r="R84" s="486"/>
      <c r="S84" s="504"/>
      <c r="T84" s="490"/>
      <c r="U84" s="486"/>
      <c r="V84" s="486"/>
      <c r="W84" s="486"/>
      <c r="X84" s="486"/>
      <c r="Y84" s="490"/>
      <c r="Z84" s="486"/>
      <c r="AA84" s="486"/>
      <c r="AB84" s="486"/>
      <c r="AC84" s="504"/>
      <c r="AD84" s="486"/>
      <c r="AE84" s="523"/>
      <c r="AF84" s="203">
        <v>0</v>
      </c>
      <c r="AG84" s="492">
        <f>IF(($AF84)*OR($AF85)=0,SUM(INT($AF84)+INT($AF85)),SUM(INT($AF84)+INT($AF85))/2)</f>
        <v>0</v>
      </c>
      <c r="AH84" s="488"/>
      <c r="AI84" s="461">
        <v>0</v>
      </c>
      <c r="AJ84" s="492">
        <f>IF(($AI84)*OR($AI85)=0,SUM(INT($AI84)+INT($AI85)),SUM(INT($AI84)+INT($AI85))/2)</f>
        <v>0</v>
      </c>
      <c r="AK84" s="488"/>
      <c r="AL84" s="461">
        <v>0</v>
      </c>
      <c r="AM84" s="620">
        <f>IF(($AL84)*OR($AL85)=0,SUM(INT($AL84)+INT($AL85)),SUM(INT($AL84)+INT($AL85))/2)</f>
        <v>0</v>
      </c>
      <c r="AN84" s="494"/>
      <c r="AO84" s="461">
        <v>0</v>
      </c>
      <c r="AP84" s="620">
        <f>IF(($AO84)*OR($AO85)=0,SUM(INT($AO84)+INT($AO85)),SUM(INT($AO84)+INT($AO85))/2)</f>
        <v>0</v>
      </c>
      <c r="AQ84" s="494"/>
      <c r="AR84" s="44"/>
      <c r="AS84" s="482">
        <f>AG84+AJ84+AM84+AP84</f>
        <v>0</v>
      </c>
      <c r="AT84" s="198"/>
      <c r="AU84" s="484">
        <f>IF(($H84-$G84-$BE84)&lt;=$C$13,0,(((INT(((HOUR($H84-$G84-$C$13)*3600)+(MINUTE($H84-$G84-$C$13)*60)+SECOND($H84-$G84-$C$13)-1)/($C$14*60)))+1)*-1))</f>
        <v>0</v>
      </c>
      <c r="AV84" s="199"/>
      <c r="AW84" s="500">
        <f>IF($J$30=J84,1,0)+IF($K$30=K84,1,0)+IF($L$30=L84,1,0)+IF($M$30=M84,1,0)+IF($N$30=N84,1,0)+IF($O$30=O84,1,0)+IF($P$30=P84,1,0)+IF($Q$30=Q84,1,0)+IF($R$30=R84,1,0)+IF($S$30=S84,1,0)+IF($T$30=T84,1,0)+IF($U$30=U84,1,0)+IF($V$30=V84,1,0)+IF($W$30=W84,1,0)+IF($X$30=X84,1,0)+IF($Y$30=Y84,1,0)+IF($Z$30=Z84,1,0)+IF($AA$30=AA84,1,0)+IF($AB$30=AB84,1,0)+IF($AC$30=AC84,1,0)+IF($AD$30=AD84,1,0)+IF($AE$30=AE84,1,0)+IF($AH$30=AH84,1,0)+IF($AK$30=AK84,1,0)+IF($AN$30=AN84,1,0)+IF($AQ$30=AQ84,1,0)+AU84</f>
        <v>0</v>
      </c>
      <c r="AX84" s="502">
        <f>AS84+(IF($AH$30=$AH84,0,(IF($AH84="X",E$12,(IF($AH84=0,0,C$8))))))+(IF($AK$30=$AK84,0,(IF($AK84="X",E$12,(IF($AK84=0,0,C$9))))))+(IF($AN$30=$AN84,0,(IF($AN84="X",E$12,(IF($AN84=0,0,C$10))))))+(IF($AQ$30=$AQ84,0,(IF($AQ84="X",E$12,(IF($AQ84=0,0,C$11))))))</f>
        <v>0</v>
      </c>
      <c r="AY84" s="64"/>
      <c r="AZ84" s="546">
        <v>0</v>
      </c>
      <c r="BD84" s="482">
        <v>27</v>
      </c>
      <c r="BE84" s="533"/>
      <c r="BF84" s="534"/>
      <c r="BG84" s="211"/>
      <c r="BH84" s="537">
        <f>(IF($AH$30=$AH84,0,(IF($AH84="X",G$12,(IF($AH84=0,0,E$8))))))+(IF($AI$30=$AI84,0,(IF($AI84="X",G$12,(IF($AI84=0,0,E$8))))))+(IF($AL$30=$AL84,0,(IF($AL84="X",G$12,(IF($AL84=0,0,E$9))))))+(IF($AM$30=$AM84,0,(IF($AM84="X",G$12,(IF($AM84=0,0,E$9))))))+(IF($AP$30=$AP84,0,(IF($AP84="X",G$12,(IF($AP84=0,0,E$10))))))</f>
        <v>0</v>
      </c>
      <c r="BI84" s="538"/>
      <c r="BJ84" s="210"/>
      <c r="BK84" s="537">
        <f>IF($J$30=L84,1,0)+IF($K$30=M84,1,0)+IF($L$30=N84,1,0)+IF($M$30=O84,1,0)+IF($N$30=P84,1,0)+IF($O$30=Q84,1,0)+IF($P$30=R84,1,0)+IF($Q$30=S84,1,0)+IF($R$30=T84,1,0)+IF($S$30=U84,1,0)+IF($T$30=V84,1,0)+IF($U$30=W84,1,0)+IF($V$30=X84,1,0)+IF($W$30=Y84,1,0)+IF($X$30=Z84,1,0)+IF($Y$30=AA84,1,0)+IF($Z$30=AB84,1,0)+IF($AA$30=AC84,1,0)+IF($AB$30=AD84,1,0)+IF($AC$30=AE84,1,0)+IF($AD$30=AF84,1,0)+IF($AE$30=AG84,1,0)</f>
        <v>0</v>
      </c>
      <c r="BL84" s="538"/>
      <c r="BM84" s="210"/>
      <c r="BN84" s="537">
        <f>IF($AH$30=AJ84,1,0)+IF($AI$30=AK84,1,0)+IF($AL$30=AN84,1,0)+IF($AM$30=AO84,1,0)+IF($AP$30=AR84,1,0)</f>
        <v>0</v>
      </c>
      <c r="BO84" s="538"/>
    </row>
    <row r="85" spans="1:67" ht="9.75" customHeight="1">
      <c r="A85" s="499"/>
      <c r="B85" s="526"/>
      <c r="C85" s="528"/>
      <c r="D85" s="528"/>
      <c r="E85" s="530"/>
      <c r="F85" s="530"/>
      <c r="G85" s="532"/>
      <c r="H85" s="725"/>
      <c r="I85" s="233"/>
      <c r="J85" s="509"/>
      <c r="K85" s="487"/>
      <c r="L85" s="487"/>
      <c r="M85" s="487"/>
      <c r="N85" s="505"/>
      <c r="O85" s="491"/>
      <c r="P85" s="487"/>
      <c r="Q85" s="487"/>
      <c r="R85" s="487"/>
      <c r="S85" s="505"/>
      <c r="T85" s="491"/>
      <c r="U85" s="487"/>
      <c r="V85" s="487"/>
      <c r="W85" s="487"/>
      <c r="X85" s="487"/>
      <c r="Y85" s="491"/>
      <c r="Z85" s="487"/>
      <c r="AA85" s="487"/>
      <c r="AB85" s="487"/>
      <c r="AC85" s="505"/>
      <c r="AD85" s="487"/>
      <c r="AE85" s="524"/>
      <c r="AF85" s="203">
        <v>0</v>
      </c>
      <c r="AG85" s="493"/>
      <c r="AH85" s="489"/>
      <c r="AI85" s="461">
        <v>0</v>
      </c>
      <c r="AJ85" s="493"/>
      <c r="AK85" s="489"/>
      <c r="AL85" s="461">
        <v>0</v>
      </c>
      <c r="AM85" s="643"/>
      <c r="AN85" s="495"/>
      <c r="AO85" s="461">
        <v>0</v>
      </c>
      <c r="AP85" s="643"/>
      <c r="AQ85" s="495"/>
      <c r="AR85" s="44"/>
      <c r="AS85" s="483"/>
      <c r="AT85" s="198"/>
      <c r="AU85" s="485"/>
      <c r="AV85" s="199"/>
      <c r="AW85" s="501"/>
      <c r="AX85" s="503"/>
      <c r="AY85" s="64"/>
      <c r="AZ85" s="546"/>
      <c r="BD85" s="483"/>
      <c r="BE85" s="535"/>
      <c r="BF85" s="536"/>
      <c r="BG85" s="211"/>
      <c r="BH85" s="539"/>
      <c r="BI85" s="540"/>
      <c r="BJ85" s="210"/>
      <c r="BK85" s="539"/>
      <c r="BL85" s="540"/>
      <c r="BM85" s="210"/>
      <c r="BN85" s="539"/>
      <c r="BO85" s="540"/>
    </row>
    <row r="86" spans="1:67" ht="9.75" customHeight="1">
      <c r="A86" s="498">
        <v>28</v>
      </c>
      <c r="B86" s="525"/>
      <c r="C86" s="527"/>
      <c r="D86" s="527"/>
      <c r="E86" s="529"/>
      <c r="F86" s="529"/>
      <c r="G86" s="531"/>
      <c r="H86" s="724"/>
      <c r="I86" s="233"/>
      <c r="J86" s="508"/>
      <c r="K86" s="486"/>
      <c r="L86" s="486"/>
      <c r="M86" s="486"/>
      <c r="N86" s="504"/>
      <c r="O86" s="490"/>
      <c r="P86" s="486"/>
      <c r="Q86" s="486"/>
      <c r="R86" s="486"/>
      <c r="S86" s="504"/>
      <c r="T86" s="490"/>
      <c r="U86" s="486"/>
      <c r="V86" s="486"/>
      <c r="W86" s="486"/>
      <c r="X86" s="486"/>
      <c r="Y86" s="490"/>
      <c r="Z86" s="486"/>
      <c r="AA86" s="486"/>
      <c r="AB86" s="486"/>
      <c r="AC86" s="504"/>
      <c r="AD86" s="486"/>
      <c r="AE86" s="523"/>
      <c r="AF86" s="203">
        <v>0</v>
      </c>
      <c r="AG86" s="492">
        <f>IF(($AF86)*OR($AF87)=0,SUM(INT($AF86)+INT($AF87)),SUM(INT($AF86)+INT($AF87))/2)</f>
        <v>0</v>
      </c>
      <c r="AH86" s="488"/>
      <c r="AI86" s="461">
        <v>0</v>
      </c>
      <c r="AJ86" s="492">
        <f>IF(($AI86)*OR($AI87)=0,SUM(INT($AI86)+INT($AI87)),SUM(INT($AI86)+INT($AI87))/2)</f>
        <v>0</v>
      </c>
      <c r="AK86" s="488"/>
      <c r="AL86" s="461">
        <v>0</v>
      </c>
      <c r="AM86" s="620">
        <f>IF(($AL86)*OR($AL87)=0,SUM(INT($AL86)+INT($AL87)),SUM(INT($AL86)+INT($AL87))/2)</f>
        <v>0</v>
      </c>
      <c r="AN86" s="494"/>
      <c r="AO86" s="461">
        <v>0</v>
      </c>
      <c r="AP86" s="620">
        <f>IF(($AO86)*OR($AO87)=0,SUM(INT($AO86)+INT($AO87)),SUM(INT($AO86)+INT($AO87))/2)</f>
        <v>0</v>
      </c>
      <c r="AQ86" s="494"/>
      <c r="AR86" s="44"/>
      <c r="AS86" s="482">
        <f>AG86+AJ86+AM86+AP86</f>
        <v>0</v>
      </c>
      <c r="AT86" s="198"/>
      <c r="AU86" s="484">
        <f>IF(($H86-$G86-$BE86)&lt;=$C$13,0,(((INT(((HOUR($H86-$G86-$C$13)*3600)+(MINUTE($H86-$G86-$C$13)*60)+SECOND($H86-$G86-$C$13)-1)/($C$14*60)))+1)*-1))</f>
        <v>0</v>
      </c>
      <c r="AV86" s="199"/>
      <c r="AW86" s="500">
        <f>IF($J$30=J86,1,0)+IF($K$30=K86,1,0)+IF($L$30=L86,1,0)+IF($M$30=M86,1,0)+IF($N$30=N86,1,0)+IF($O$30=O86,1,0)+IF($P$30=P86,1,0)+IF($Q$30=Q86,1,0)+IF($R$30=R86,1,0)+IF($S$30=S86,1,0)+IF($T$30=T86,1,0)+IF($U$30=U86,1,0)+IF($V$30=V86,1,0)+IF($W$30=W86,1,0)+IF($X$30=X86,1,0)+IF($Y$30=Y86,1,0)+IF($Z$30=Z86,1,0)+IF($AA$30=AA86,1,0)+IF($AB$30=AB86,1,0)+IF($AC$30=AC86,1,0)+IF($AD$30=AD86,1,0)+IF($AE$30=AE86,1,0)+IF($AH$30=AH86,1,0)+IF($AK$30=AK86,1,0)+IF($AN$30=AN86,1,0)+IF($AQ$30=AQ86,1,0)+AU86</f>
        <v>0</v>
      </c>
      <c r="AX86" s="502">
        <f>AS86+(IF($AH$30=$AH86,0,(IF($AH86="X",E$12,(IF($AH86=0,0,C$8))))))+(IF($AK$30=$AK86,0,(IF($AK86="X",E$12,(IF($AK86=0,0,C$9))))))+(IF($AN$30=$AN86,0,(IF($AN86="X",E$12,(IF($AN86=0,0,C$10))))))+(IF($AQ$30=$AQ86,0,(IF($AQ86="X",E$12,(IF($AQ86=0,0,C$11))))))</f>
        <v>0</v>
      </c>
      <c r="AY86" s="64"/>
      <c r="AZ86" s="546">
        <v>0</v>
      </c>
      <c r="BD86" s="482">
        <v>28</v>
      </c>
      <c r="BE86" s="533"/>
      <c r="BF86" s="534"/>
      <c r="BG86" s="211"/>
      <c r="BH86" s="537">
        <f>(IF($AH$30=$AH86,0,(IF($AH86="X",G$12,(IF($AH86=0,0,E$8))))))+(IF($AI$30=$AI86,0,(IF($AI86="X",G$12,(IF($AI86=0,0,E$8))))))+(IF($AL$30=$AL86,0,(IF($AL86="X",G$12,(IF($AL86=0,0,E$9))))))+(IF($AM$30=$AM86,0,(IF($AM86="X",G$12,(IF($AM86=0,0,E$9))))))+(IF($AP$30=$AP86,0,(IF($AP86="X",G$12,(IF($AP86=0,0,E$10))))))</f>
        <v>0</v>
      </c>
      <c r="BI86" s="538"/>
      <c r="BJ86" s="210"/>
      <c r="BK86" s="537">
        <f>IF($J$30=L86,1,0)+IF($K$30=M86,1,0)+IF($L$30=N86,1,0)+IF($M$30=O86,1,0)+IF($N$30=P86,1,0)+IF($O$30=Q86,1,0)+IF($P$30=R86,1,0)+IF($Q$30=S86,1,0)+IF($R$30=T86,1,0)+IF($S$30=U86,1,0)+IF($T$30=V86,1,0)+IF($U$30=W86,1,0)+IF($V$30=X86,1,0)+IF($W$30=Y86,1,0)+IF($X$30=Z86,1,0)+IF($Y$30=AA86,1,0)+IF($Z$30=AB86,1,0)+IF($AA$30=AC86,1,0)+IF($AB$30=AD86,1,0)+IF($AC$30=AE86,1,0)+IF($AD$30=AF86,1,0)+IF($AE$30=AG86,1,0)</f>
        <v>0</v>
      </c>
      <c r="BL86" s="538"/>
      <c r="BM86" s="210"/>
      <c r="BN86" s="537">
        <f>IF($AH$30=AJ86,1,0)+IF($AI$30=AK86,1,0)+IF($AL$30=AN86,1,0)+IF($AM$30=AO86,1,0)+IF($AP$30=AR86,1,0)</f>
        <v>0</v>
      </c>
      <c r="BO86" s="538"/>
    </row>
    <row r="87" spans="1:67" ht="9.75" customHeight="1">
      <c r="A87" s="499"/>
      <c r="B87" s="526"/>
      <c r="C87" s="528"/>
      <c r="D87" s="528"/>
      <c r="E87" s="530"/>
      <c r="F87" s="530"/>
      <c r="G87" s="532"/>
      <c r="H87" s="725"/>
      <c r="I87" s="233"/>
      <c r="J87" s="509"/>
      <c r="K87" s="487"/>
      <c r="L87" s="487"/>
      <c r="M87" s="487"/>
      <c r="N87" s="505"/>
      <c r="O87" s="491"/>
      <c r="P87" s="487"/>
      <c r="Q87" s="487"/>
      <c r="R87" s="487"/>
      <c r="S87" s="505"/>
      <c r="T87" s="491"/>
      <c r="U87" s="487"/>
      <c r="V87" s="487"/>
      <c r="W87" s="487"/>
      <c r="X87" s="487"/>
      <c r="Y87" s="491"/>
      <c r="Z87" s="487"/>
      <c r="AA87" s="487"/>
      <c r="AB87" s="487"/>
      <c r="AC87" s="505"/>
      <c r="AD87" s="487"/>
      <c r="AE87" s="524"/>
      <c r="AF87" s="203">
        <v>0</v>
      </c>
      <c r="AG87" s="493"/>
      <c r="AH87" s="489"/>
      <c r="AI87" s="461">
        <v>0</v>
      </c>
      <c r="AJ87" s="493"/>
      <c r="AK87" s="489"/>
      <c r="AL87" s="461">
        <v>0</v>
      </c>
      <c r="AM87" s="643"/>
      <c r="AN87" s="495"/>
      <c r="AO87" s="461">
        <v>0</v>
      </c>
      <c r="AP87" s="643"/>
      <c r="AQ87" s="495"/>
      <c r="AR87" s="44"/>
      <c r="AS87" s="483"/>
      <c r="AT87" s="198"/>
      <c r="AU87" s="485"/>
      <c r="AV87" s="199"/>
      <c r="AW87" s="501"/>
      <c r="AX87" s="503"/>
      <c r="AY87" s="64"/>
      <c r="AZ87" s="546"/>
      <c r="BD87" s="483"/>
      <c r="BE87" s="535"/>
      <c r="BF87" s="536"/>
      <c r="BG87" s="211"/>
      <c r="BH87" s="539"/>
      <c r="BI87" s="540"/>
      <c r="BJ87" s="210"/>
      <c r="BK87" s="539"/>
      <c r="BL87" s="540"/>
      <c r="BM87" s="210"/>
      <c r="BN87" s="539"/>
      <c r="BO87" s="540"/>
    </row>
    <row r="88" spans="1:67" ht="9.75" customHeight="1">
      <c r="A88" s="498">
        <v>29</v>
      </c>
      <c r="B88" s="525"/>
      <c r="C88" s="527"/>
      <c r="D88" s="527"/>
      <c r="E88" s="529"/>
      <c r="F88" s="529"/>
      <c r="G88" s="531"/>
      <c r="H88" s="724"/>
      <c r="I88" s="233"/>
      <c r="J88" s="508"/>
      <c r="K88" s="486"/>
      <c r="L88" s="486"/>
      <c r="M88" s="486"/>
      <c r="N88" s="504"/>
      <c r="O88" s="490"/>
      <c r="P88" s="486"/>
      <c r="Q88" s="486"/>
      <c r="R88" s="486"/>
      <c r="S88" s="504"/>
      <c r="T88" s="490"/>
      <c r="U88" s="486"/>
      <c r="V88" s="486"/>
      <c r="W88" s="486"/>
      <c r="X88" s="486"/>
      <c r="Y88" s="490"/>
      <c r="Z88" s="486"/>
      <c r="AA88" s="486"/>
      <c r="AB88" s="486"/>
      <c r="AC88" s="504"/>
      <c r="AD88" s="486"/>
      <c r="AE88" s="523"/>
      <c r="AF88" s="203">
        <v>0</v>
      </c>
      <c r="AG88" s="492">
        <f>IF(($AF88)*OR($AF89)=0,SUM(INT($AF88)+INT($AF89)),SUM(INT($AF88)+INT($AF89))/2)</f>
        <v>0</v>
      </c>
      <c r="AH88" s="488"/>
      <c r="AI88" s="461">
        <v>0</v>
      </c>
      <c r="AJ88" s="492">
        <f>IF(($AI88)*OR($AI89)=0,SUM(INT($AI88)+INT($AI89)),SUM(INT($AI88)+INT($AI89))/2)</f>
        <v>0</v>
      </c>
      <c r="AK88" s="488"/>
      <c r="AL88" s="461">
        <v>0</v>
      </c>
      <c r="AM88" s="620">
        <f>IF(($AL88)*OR($AL89)=0,SUM(INT($AL88)+INT($AL89)),SUM(INT($AL88)+INT($AL89))/2)</f>
        <v>0</v>
      </c>
      <c r="AN88" s="494"/>
      <c r="AO88" s="461">
        <v>0</v>
      </c>
      <c r="AP88" s="620">
        <f>IF(($AO88)*OR($AO89)=0,SUM(INT($AO88)+INT($AO89)),SUM(INT($AO88)+INT($AO89))/2)</f>
        <v>0</v>
      </c>
      <c r="AQ88" s="494"/>
      <c r="AR88" s="44"/>
      <c r="AS88" s="482">
        <f>AG88+AJ88+AM88+AP88</f>
        <v>0</v>
      </c>
      <c r="AT88" s="198"/>
      <c r="AU88" s="484">
        <f>IF(($H88-$G88-$BE88)&lt;=$C$13,0,(((INT(((HOUR($H88-$G88-$C$13)*3600)+(MINUTE($H88-$G88-$C$13)*60)+SECOND($H88-$G88-$C$13)-1)/($C$14*60)))+1)*-1))</f>
        <v>0</v>
      </c>
      <c r="AV88" s="199"/>
      <c r="AW88" s="500">
        <f>IF($J$30=J88,1,0)+IF($K$30=K88,1,0)+IF($L$30=L88,1,0)+IF($M$30=M88,1,0)+IF($N$30=N88,1,0)+IF($O$30=O88,1,0)+IF($P$30=P88,1,0)+IF($Q$30=Q88,1,0)+IF($R$30=R88,1,0)+IF($S$30=S88,1,0)+IF($T$30=T88,1,0)+IF($U$30=U88,1,0)+IF($V$30=V88,1,0)+IF($W$30=W88,1,0)+IF($X$30=X88,1,0)+IF($Y$30=Y88,1,0)+IF($Z$30=Z88,1,0)+IF($AA$30=AA88,1,0)+IF($AB$30=AB88,1,0)+IF($AC$30=AC88,1,0)+IF($AD$30=AD88,1,0)+IF($AE$30=AE88,1,0)+IF($AH$30=AH88,1,0)+IF($AK$30=AK88,1,0)+IF($AN$30=AN88,1,0)+IF($AQ$30=AQ88,1,0)+AU88</f>
        <v>0</v>
      </c>
      <c r="AX88" s="502">
        <f>AS88+(IF($AH$30=$AH88,0,(IF($AH88="X",E$12,(IF($AH88=0,0,C$8))))))+(IF($AK$30=$AK88,0,(IF($AK88="X",E$12,(IF($AK88=0,0,C$9))))))+(IF($AN$30=$AN88,0,(IF($AN88="X",E$12,(IF($AN88=0,0,C$10))))))+(IF($AQ$30=$AQ88,0,(IF($AQ88="X",E$12,(IF($AQ88=0,0,C$11))))))</f>
        <v>0</v>
      </c>
      <c r="AY88" s="64"/>
      <c r="AZ88" s="546">
        <v>0</v>
      </c>
      <c r="BD88" s="482">
        <v>29</v>
      </c>
      <c r="BE88" s="533"/>
      <c r="BF88" s="534"/>
      <c r="BG88" s="211"/>
      <c r="BH88" s="537">
        <f>(IF($AH$30=$AH88,0,(IF($AH88="X",G$12,(IF($AH88=0,0,E$8))))))+(IF($AI$30=$AI88,0,(IF($AI88="X",G$12,(IF($AI88=0,0,E$8))))))+(IF($AL$30=$AL88,0,(IF($AL88="X",G$12,(IF($AL88=0,0,E$9))))))+(IF($AM$30=$AM88,0,(IF($AM88="X",G$12,(IF($AM88=0,0,E$9))))))+(IF($AP$30=$AP88,0,(IF($AP88="X",G$12,(IF($AP88=0,0,E$10))))))</f>
        <v>0</v>
      </c>
      <c r="BI88" s="538"/>
      <c r="BJ88" s="210"/>
      <c r="BK88" s="537">
        <f>IF($J$30=L88,1,0)+IF($K$30=M88,1,0)+IF($L$30=N88,1,0)+IF($M$30=O88,1,0)+IF($N$30=P88,1,0)+IF($O$30=Q88,1,0)+IF($P$30=R88,1,0)+IF($Q$30=S88,1,0)+IF($R$30=T88,1,0)+IF($S$30=U88,1,0)+IF($T$30=V88,1,0)+IF($U$30=W88,1,0)+IF($V$30=X88,1,0)+IF($W$30=Y88,1,0)+IF($X$30=Z88,1,0)+IF($Y$30=AA88,1,0)+IF($Z$30=AB88,1,0)+IF($AA$30=AC88,1,0)+IF($AB$30=AD88,1,0)+IF($AC$30=AE88,1,0)+IF($AD$30=AF88,1,0)+IF($AE$30=AG88,1,0)</f>
        <v>0</v>
      </c>
      <c r="BL88" s="538"/>
      <c r="BM88" s="210"/>
      <c r="BN88" s="537">
        <f>IF($AH$30=AJ88,1,0)+IF($AI$30=AK88,1,0)+IF($AL$30=AN88,1,0)+IF($AM$30=AO88,1,0)+IF($AP$30=AR88,1,0)</f>
        <v>0</v>
      </c>
      <c r="BO88" s="538"/>
    </row>
    <row r="89" spans="1:67" s="10" customFormat="1" ht="9.75" customHeight="1">
      <c r="A89" s="499"/>
      <c r="B89" s="526"/>
      <c r="C89" s="528"/>
      <c r="D89" s="528"/>
      <c r="E89" s="530"/>
      <c r="F89" s="530"/>
      <c r="G89" s="532"/>
      <c r="H89" s="725"/>
      <c r="I89" s="233"/>
      <c r="J89" s="509"/>
      <c r="K89" s="487"/>
      <c r="L89" s="487"/>
      <c r="M89" s="487"/>
      <c r="N89" s="505"/>
      <c r="O89" s="491"/>
      <c r="P89" s="487"/>
      <c r="Q89" s="487"/>
      <c r="R89" s="487"/>
      <c r="S89" s="505"/>
      <c r="T89" s="491"/>
      <c r="U89" s="487"/>
      <c r="V89" s="487"/>
      <c r="W89" s="487"/>
      <c r="X89" s="487"/>
      <c r="Y89" s="491"/>
      <c r="Z89" s="487"/>
      <c r="AA89" s="487"/>
      <c r="AB89" s="487"/>
      <c r="AC89" s="505"/>
      <c r="AD89" s="487"/>
      <c r="AE89" s="524"/>
      <c r="AF89" s="203">
        <v>0</v>
      </c>
      <c r="AG89" s="493"/>
      <c r="AH89" s="489"/>
      <c r="AI89" s="461">
        <v>0</v>
      </c>
      <c r="AJ89" s="493"/>
      <c r="AK89" s="489"/>
      <c r="AL89" s="461">
        <v>0</v>
      </c>
      <c r="AM89" s="643"/>
      <c r="AN89" s="495"/>
      <c r="AO89" s="461">
        <v>0</v>
      </c>
      <c r="AP89" s="643"/>
      <c r="AQ89" s="495"/>
      <c r="AR89" s="44"/>
      <c r="AS89" s="483"/>
      <c r="AT89" s="198"/>
      <c r="AU89" s="485"/>
      <c r="AV89" s="199"/>
      <c r="AW89" s="501"/>
      <c r="AX89" s="503"/>
      <c r="AY89" s="64"/>
      <c r="AZ89" s="546"/>
      <c r="BB89"/>
      <c r="BD89" s="483"/>
      <c r="BE89" s="535"/>
      <c r="BF89" s="536"/>
      <c r="BG89" s="211"/>
      <c r="BH89" s="539"/>
      <c r="BI89" s="540"/>
      <c r="BJ89" s="210"/>
      <c r="BK89" s="539"/>
      <c r="BL89" s="540"/>
      <c r="BM89" s="210"/>
      <c r="BN89" s="539"/>
      <c r="BO89" s="540"/>
    </row>
    <row r="90" spans="1:67" ht="9.75" customHeight="1">
      <c r="A90" s="498">
        <v>30</v>
      </c>
      <c r="B90" s="525"/>
      <c r="C90" s="527"/>
      <c r="D90" s="527"/>
      <c r="E90" s="529"/>
      <c r="F90" s="529"/>
      <c r="G90" s="531"/>
      <c r="H90" s="724"/>
      <c r="I90" s="233"/>
      <c r="J90" s="508"/>
      <c r="K90" s="486"/>
      <c r="L90" s="486"/>
      <c r="M90" s="486"/>
      <c r="N90" s="504"/>
      <c r="O90" s="490"/>
      <c r="P90" s="486"/>
      <c r="Q90" s="486"/>
      <c r="R90" s="486"/>
      <c r="S90" s="504"/>
      <c r="T90" s="490"/>
      <c r="U90" s="486"/>
      <c r="V90" s="486"/>
      <c r="W90" s="486"/>
      <c r="X90" s="486"/>
      <c r="Y90" s="490"/>
      <c r="Z90" s="486"/>
      <c r="AA90" s="486"/>
      <c r="AB90" s="486"/>
      <c r="AC90" s="504"/>
      <c r="AD90" s="486"/>
      <c r="AE90" s="523"/>
      <c r="AF90" s="203">
        <v>0</v>
      </c>
      <c r="AG90" s="492">
        <f>IF(($AF90)*OR($AF91)=0,SUM(INT($AF90)+INT($AF91)),SUM(INT($AF90)+INT($AF91))/2)</f>
        <v>0</v>
      </c>
      <c r="AH90" s="488"/>
      <c r="AI90" s="461">
        <v>0</v>
      </c>
      <c r="AJ90" s="492">
        <f>IF(($AI90)*OR($AI91)=0,SUM(INT($AI90)+INT($AI91)),SUM(INT($AI90)+INT($AI91))/2)</f>
        <v>0</v>
      </c>
      <c r="AK90" s="488"/>
      <c r="AL90" s="461">
        <v>0</v>
      </c>
      <c r="AM90" s="620">
        <f>IF(($AL90)*OR($AL91)=0,SUM(INT($AL90)+INT($AL91)),SUM(INT($AL90)+INT($AL91))/2)</f>
        <v>0</v>
      </c>
      <c r="AN90" s="494"/>
      <c r="AO90" s="461">
        <v>0</v>
      </c>
      <c r="AP90" s="620">
        <f>IF(($AO90)*OR($AO91)=0,SUM(INT($AO90)+INT($AO91)),SUM(INT($AO90)+INT($AO91))/2)</f>
        <v>0</v>
      </c>
      <c r="AQ90" s="494"/>
      <c r="AR90" s="44"/>
      <c r="AS90" s="482">
        <f>AG90+AJ90+AM90+AP90</f>
        <v>0</v>
      </c>
      <c r="AT90" s="198"/>
      <c r="AU90" s="484">
        <f>IF(($H90-$G90-$BE90)&lt;=$C$13,0,(((INT(((HOUR($H90-$G90-$C$13)*3600)+(MINUTE($H90-$G90-$C$13)*60)+SECOND($H90-$G90-$C$13)-1)/($C$14*60)))+1)*-1))</f>
        <v>0</v>
      </c>
      <c r="AV90" s="199"/>
      <c r="AW90" s="500">
        <f>IF($J$30=J90,1,0)+IF($K$30=K90,1,0)+IF($L$30=L90,1,0)+IF($M$30=M90,1,0)+IF($N$30=N90,1,0)+IF($O$30=O90,1,0)+IF($P$30=P90,1,0)+IF($Q$30=Q90,1,0)+IF($R$30=R90,1,0)+IF($S$30=S90,1,0)+IF($T$30=T90,1,0)+IF($U$30=U90,1,0)+IF($V$30=V90,1,0)+IF($W$30=W90,1,0)+IF($X$30=X90,1,0)+IF($Y$30=Y90,1,0)+IF($Z$30=Z90,1,0)+IF($AA$30=AA90,1,0)+IF($AB$30=AB90,1,0)+IF($AC$30=AC90,1,0)+IF($AD$30=AD90,1,0)+IF($AE$30=AE90,1,0)+IF($AH$30=AH90,1,0)+IF($AK$30=AK90,1,0)+IF($AN$30=AN90,1,0)+IF($AQ$30=AQ90,1,0)+AU90</f>
        <v>0</v>
      </c>
      <c r="AX90" s="502">
        <f>AS90+(IF($AH$30=$AH90,0,(IF($AH90="X",E$12,(IF($AH90=0,0,C$8))))))+(IF($AK$30=$AK90,0,(IF($AK90="X",E$12,(IF($AK90=0,0,C$9))))))+(IF($AN$30=$AN90,0,(IF($AN90="X",E$12,(IF($AN90=0,0,C$10))))))+(IF($AQ$30=$AQ90,0,(IF($AQ90="X",E$12,(IF($AQ90=0,0,C$11))))))</f>
        <v>0</v>
      </c>
      <c r="AY90" s="64"/>
      <c r="AZ90" s="546">
        <v>0</v>
      </c>
      <c r="BD90" s="482">
        <v>30</v>
      </c>
      <c r="BE90" s="533"/>
      <c r="BF90" s="534"/>
      <c r="BG90" s="211"/>
      <c r="BH90" s="537">
        <f>(IF($AH$30=$AH90,0,(IF($AH90="X",G$12,(IF($AH90=0,0,E$8))))))+(IF($AI$30=$AI90,0,(IF($AI90="X",G$12,(IF($AI90=0,0,E$8))))))+(IF($AL$30=$AL90,0,(IF($AL90="X",G$12,(IF($AL90=0,0,E$9))))))+(IF($AM$30=$AM90,0,(IF($AM90="X",G$12,(IF($AM90=0,0,E$9))))))+(IF($AP$30=$AP90,0,(IF($AP90="X",G$12,(IF($AP90=0,0,E$10))))))</f>
        <v>0</v>
      </c>
      <c r="BI90" s="538"/>
      <c r="BJ90" s="210"/>
      <c r="BK90" s="537">
        <f>IF($J$30=L90,1,0)+IF($K$30=M90,1,0)+IF($L$30=N90,1,0)+IF($M$30=O90,1,0)+IF($N$30=P90,1,0)+IF($O$30=Q90,1,0)+IF($P$30=R90,1,0)+IF($Q$30=S90,1,0)+IF($R$30=T90,1,0)+IF($S$30=U90,1,0)+IF($T$30=V90,1,0)+IF($U$30=W90,1,0)+IF($V$30=X90,1,0)+IF($W$30=Y90,1,0)+IF($X$30=Z90,1,0)+IF($Y$30=AA90,1,0)+IF($Z$30=AB90,1,0)+IF($AA$30=AC90,1,0)+IF($AB$30=AD90,1,0)+IF($AC$30=AE90,1,0)+IF($AD$30=AF90,1,0)+IF($AE$30=AG90,1,0)</f>
        <v>0</v>
      </c>
      <c r="BL90" s="538"/>
      <c r="BM90" s="210"/>
      <c r="BN90" s="537">
        <f>IF($AH$30=AJ90,1,0)+IF($AI$30=AK90,1,0)+IF($AL$30=AN90,1,0)+IF($AM$30=AO90,1,0)+IF($AP$30=AR90,1,0)</f>
        <v>0</v>
      </c>
      <c r="BO90" s="538"/>
    </row>
    <row r="91" spans="1:67" ht="9.75" customHeight="1">
      <c r="A91" s="499"/>
      <c r="B91" s="526"/>
      <c r="C91" s="528"/>
      <c r="D91" s="528"/>
      <c r="E91" s="530"/>
      <c r="F91" s="530"/>
      <c r="G91" s="532"/>
      <c r="H91" s="725"/>
      <c r="I91" s="233"/>
      <c r="J91" s="509"/>
      <c r="K91" s="487"/>
      <c r="L91" s="487"/>
      <c r="M91" s="487"/>
      <c r="N91" s="505"/>
      <c r="O91" s="491"/>
      <c r="P91" s="487"/>
      <c r="Q91" s="487"/>
      <c r="R91" s="487"/>
      <c r="S91" s="505"/>
      <c r="T91" s="491"/>
      <c r="U91" s="487"/>
      <c r="V91" s="487"/>
      <c r="W91" s="487"/>
      <c r="X91" s="487"/>
      <c r="Y91" s="491"/>
      <c r="Z91" s="487"/>
      <c r="AA91" s="487"/>
      <c r="AB91" s="487"/>
      <c r="AC91" s="505"/>
      <c r="AD91" s="487"/>
      <c r="AE91" s="524"/>
      <c r="AF91" s="203">
        <v>0</v>
      </c>
      <c r="AG91" s="493"/>
      <c r="AH91" s="489"/>
      <c r="AI91" s="461">
        <v>0</v>
      </c>
      <c r="AJ91" s="493"/>
      <c r="AK91" s="489"/>
      <c r="AL91" s="461">
        <v>0</v>
      </c>
      <c r="AM91" s="643"/>
      <c r="AN91" s="495"/>
      <c r="AO91" s="461">
        <v>0</v>
      </c>
      <c r="AP91" s="643"/>
      <c r="AQ91" s="495"/>
      <c r="AR91" s="44"/>
      <c r="AS91" s="483"/>
      <c r="AT91" s="198"/>
      <c r="AU91" s="485"/>
      <c r="AV91" s="199"/>
      <c r="AW91" s="501"/>
      <c r="AX91" s="503"/>
      <c r="AY91" s="64"/>
      <c r="AZ91" s="546"/>
      <c r="BD91" s="483"/>
      <c r="BE91" s="535"/>
      <c r="BF91" s="536"/>
      <c r="BG91" s="211"/>
      <c r="BH91" s="539"/>
      <c r="BI91" s="540"/>
      <c r="BJ91" s="210"/>
      <c r="BK91" s="539"/>
      <c r="BL91" s="540"/>
      <c r="BM91" s="210"/>
      <c r="BN91" s="539"/>
      <c r="BO91" s="540"/>
    </row>
    <row r="92" spans="1:67" ht="9.75" customHeight="1">
      <c r="A92" s="498">
        <v>31</v>
      </c>
      <c r="B92" s="525"/>
      <c r="C92" s="527"/>
      <c r="D92" s="527"/>
      <c r="E92" s="529"/>
      <c r="F92" s="529"/>
      <c r="G92" s="531"/>
      <c r="H92" s="724"/>
      <c r="I92" s="233"/>
      <c r="J92" s="508"/>
      <c r="K92" s="486"/>
      <c r="L92" s="486"/>
      <c r="M92" s="486"/>
      <c r="N92" s="504"/>
      <c r="O92" s="490"/>
      <c r="P92" s="486"/>
      <c r="Q92" s="486"/>
      <c r="R92" s="486"/>
      <c r="S92" s="504"/>
      <c r="T92" s="490"/>
      <c r="U92" s="486"/>
      <c r="V92" s="486"/>
      <c r="W92" s="486"/>
      <c r="X92" s="486"/>
      <c r="Y92" s="490"/>
      <c r="Z92" s="486"/>
      <c r="AA92" s="486"/>
      <c r="AB92" s="486"/>
      <c r="AC92" s="504"/>
      <c r="AD92" s="486"/>
      <c r="AE92" s="523"/>
      <c r="AF92" s="203">
        <v>0</v>
      </c>
      <c r="AG92" s="492">
        <f>IF(($AF92)*OR($AF93)=0,SUM(INT($AF92)+INT($AF93)),SUM(INT($AF92)+INT($AF93))/2)</f>
        <v>0</v>
      </c>
      <c r="AH92" s="488"/>
      <c r="AI92" s="461">
        <v>0</v>
      </c>
      <c r="AJ92" s="492">
        <f>IF(($AI92)*OR($AI93)=0,SUM(INT($AI92)+INT($AI93)),SUM(INT($AI92)+INT($AI93))/2)</f>
        <v>0</v>
      </c>
      <c r="AK92" s="488"/>
      <c r="AL92" s="461">
        <v>0</v>
      </c>
      <c r="AM92" s="620">
        <f>IF(($AL92)*OR($AL93)=0,SUM(INT($AL92)+INT($AL93)),SUM(INT($AL92)+INT($AL93))/2)</f>
        <v>0</v>
      </c>
      <c r="AN92" s="494"/>
      <c r="AO92" s="461">
        <v>0</v>
      </c>
      <c r="AP92" s="620">
        <f>IF(($AO92)*OR($AO93)=0,SUM(INT($AO92)+INT($AO93)),SUM(INT($AO92)+INT($AO93))/2)</f>
        <v>0</v>
      </c>
      <c r="AQ92" s="494"/>
      <c r="AR92" s="44"/>
      <c r="AS92" s="482">
        <f>AG92+AJ92+AM92+AP92</f>
        <v>0</v>
      </c>
      <c r="AT92" s="198"/>
      <c r="AU92" s="484">
        <f>IF(($H92-$G92-$BE92)&lt;=$C$13,0,(((INT(((HOUR($H92-$G92-$C$13)*3600)+(MINUTE($H92-$G92-$C$13)*60)+SECOND($H92-$G92-$C$13)-1)/($C$14*60)))+1)*-1))</f>
        <v>0</v>
      </c>
      <c r="AV92" s="199"/>
      <c r="AW92" s="500">
        <f>IF($J$30=J92,1,0)+IF($K$30=K92,1,0)+IF($L$30=L92,1,0)+IF($M$30=M92,1,0)+IF($N$30=N92,1,0)+IF($O$30=O92,1,0)+IF($P$30=P92,1,0)+IF($Q$30=Q92,1,0)+IF($R$30=R92,1,0)+IF($S$30=S92,1,0)+IF($T$30=T92,1,0)+IF($U$30=U92,1,0)+IF($V$30=V92,1,0)+IF($W$30=W92,1,0)+IF($X$30=X92,1,0)+IF($Y$30=Y92,1,0)+IF($Z$30=Z92,1,0)+IF($AA$30=AA92,1,0)+IF($AB$30=AB92,1,0)+IF($AC$30=AC92,1,0)+IF($AD$30=AD92,1,0)+IF($AE$30=AE92,1,0)+IF($AH$30=AH92,1,0)+IF($AK$30=AK92,1,0)+IF($AN$30=AN92,1,0)+IF($AQ$30=AQ92,1,0)+AU92</f>
        <v>0</v>
      </c>
      <c r="AX92" s="502">
        <f>AS92+(IF($AH$30=$AH92,0,(IF($AH92="X",E$12,(IF($AH92=0,0,C$8))))))+(IF($AK$30=$AK92,0,(IF($AK92="X",E$12,(IF($AK92=0,0,C$9))))))+(IF($AN$30=$AN92,0,(IF($AN92="X",E$12,(IF($AN92=0,0,C$10))))))+(IF($AQ$30=$AQ92,0,(IF($AQ92="X",E$12,(IF($AQ92=0,0,C$11))))))</f>
        <v>0</v>
      </c>
      <c r="AY92" s="64"/>
      <c r="AZ92" s="546">
        <v>0</v>
      </c>
      <c r="BD92" s="482">
        <v>31</v>
      </c>
      <c r="BE92" s="533"/>
      <c r="BF92" s="534"/>
      <c r="BG92" s="211"/>
      <c r="BH92" s="537">
        <f>(IF($AH$30=$AH92,0,(IF($AH92="X",G$12,(IF($AH92=0,0,E$8))))))+(IF($AI$30=$AI92,0,(IF($AI92="X",G$12,(IF($AI92=0,0,E$8))))))+(IF($AL$30=$AL92,0,(IF($AL92="X",G$12,(IF($AL92=0,0,E$9))))))+(IF($AM$30=$AM92,0,(IF($AM92="X",G$12,(IF($AM92=0,0,E$9))))))+(IF($AP$30=$AP92,0,(IF($AP92="X",G$12,(IF($AP92=0,0,E$10))))))</f>
        <v>0</v>
      </c>
      <c r="BI92" s="538"/>
      <c r="BJ92" s="210"/>
      <c r="BK92" s="537">
        <f>IF($J$30=L92,1,0)+IF($K$30=M92,1,0)+IF($L$30=N92,1,0)+IF($M$30=O92,1,0)+IF($N$30=P92,1,0)+IF($O$30=Q92,1,0)+IF($P$30=R92,1,0)+IF($Q$30=S92,1,0)+IF($R$30=T92,1,0)+IF($S$30=U92,1,0)+IF($T$30=V92,1,0)+IF($U$30=W92,1,0)+IF($V$30=X92,1,0)+IF($W$30=Y92,1,0)+IF($X$30=Z92,1,0)+IF($Y$30=AA92,1,0)+IF($Z$30=AB92,1,0)+IF($AA$30=AC92,1,0)+IF($AB$30=AD92,1,0)+IF($AC$30=AE92,1,0)+IF($AD$30=AF92,1,0)+IF($AE$30=AG92,1,0)</f>
        <v>0</v>
      </c>
      <c r="BL92" s="538"/>
      <c r="BM92" s="210"/>
      <c r="BN92" s="537">
        <f>IF($AH$30=AJ92,1,0)+IF($AI$30=AK92,1,0)+IF($AL$30=AN92,1,0)+IF($AM$30=AO92,1,0)+IF($AP$30=AR92,1,0)</f>
        <v>0</v>
      </c>
      <c r="BO92" s="538"/>
    </row>
    <row r="93" spans="1:67" ht="9.75" customHeight="1">
      <c r="A93" s="499"/>
      <c r="B93" s="526"/>
      <c r="C93" s="528"/>
      <c r="D93" s="528"/>
      <c r="E93" s="530"/>
      <c r="F93" s="530"/>
      <c r="G93" s="532"/>
      <c r="H93" s="725"/>
      <c r="I93" s="233"/>
      <c r="J93" s="509"/>
      <c r="K93" s="487"/>
      <c r="L93" s="487"/>
      <c r="M93" s="487"/>
      <c r="N93" s="505"/>
      <c r="O93" s="491"/>
      <c r="P93" s="487"/>
      <c r="Q93" s="487"/>
      <c r="R93" s="487"/>
      <c r="S93" s="505"/>
      <c r="T93" s="491"/>
      <c r="U93" s="487"/>
      <c r="V93" s="487"/>
      <c r="W93" s="487"/>
      <c r="X93" s="487"/>
      <c r="Y93" s="491"/>
      <c r="Z93" s="487"/>
      <c r="AA93" s="487"/>
      <c r="AB93" s="487"/>
      <c r="AC93" s="505"/>
      <c r="AD93" s="487"/>
      <c r="AE93" s="524"/>
      <c r="AF93" s="203">
        <v>0</v>
      </c>
      <c r="AG93" s="493"/>
      <c r="AH93" s="489"/>
      <c r="AI93" s="461">
        <v>0</v>
      </c>
      <c r="AJ93" s="493"/>
      <c r="AK93" s="489"/>
      <c r="AL93" s="461">
        <v>0</v>
      </c>
      <c r="AM93" s="643"/>
      <c r="AN93" s="495"/>
      <c r="AO93" s="461">
        <v>0</v>
      </c>
      <c r="AP93" s="643"/>
      <c r="AQ93" s="495"/>
      <c r="AR93" s="44"/>
      <c r="AS93" s="483"/>
      <c r="AT93" s="198"/>
      <c r="AU93" s="485"/>
      <c r="AV93" s="199"/>
      <c r="AW93" s="501"/>
      <c r="AX93" s="503"/>
      <c r="AY93" s="64"/>
      <c r="AZ93" s="546"/>
      <c r="BD93" s="483"/>
      <c r="BE93" s="535"/>
      <c r="BF93" s="536"/>
      <c r="BG93" s="211"/>
      <c r="BH93" s="539"/>
      <c r="BI93" s="540"/>
      <c r="BJ93" s="210"/>
      <c r="BK93" s="539"/>
      <c r="BL93" s="540"/>
      <c r="BM93" s="210"/>
      <c r="BN93" s="539"/>
      <c r="BO93" s="540"/>
    </row>
    <row r="94" spans="1:67" ht="9.75" customHeight="1">
      <c r="A94" s="498">
        <v>32</v>
      </c>
      <c r="B94" s="525"/>
      <c r="C94" s="527"/>
      <c r="D94" s="527"/>
      <c r="E94" s="529"/>
      <c r="F94" s="529"/>
      <c r="G94" s="531"/>
      <c r="H94" s="724"/>
      <c r="I94" s="233"/>
      <c r="J94" s="508"/>
      <c r="K94" s="486"/>
      <c r="L94" s="486"/>
      <c r="M94" s="486"/>
      <c r="N94" s="504"/>
      <c r="O94" s="490"/>
      <c r="P94" s="486"/>
      <c r="Q94" s="486"/>
      <c r="R94" s="486"/>
      <c r="S94" s="504"/>
      <c r="T94" s="490"/>
      <c r="U94" s="486"/>
      <c r="V94" s="486"/>
      <c r="W94" s="486"/>
      <c r="X94" s="486"/>
      <c r="Y94" s="490"/>
      <c r="Z94" s="486"/>
      <c r="AA94" s="486"/>
      <c r="AB94" s="486"/>
      <c r="AC94" s="504"/>
      <c r="AD94" s="486"/>
      <c r="AE94" s="523"/>
      <c r="AF94" s="203">
        <v>0</v>
      </c>
      <c r="AG94" s="492">
        <f>IF(($AF94)*OR($AF95)=0,SUM(INT($AF94)+INT($AF95)),SUM(INT($AF94)+INT($AF95))/2)</f>
        <v>0</v>
      </c>
      <c r="AH94" s="488"/>
      <c r="AI94" s="461">
        <v>0</v>
      </c>
      <c r="AJ94" s="492">
        <f>IF(($AI94)*OR($AI95)=0,SUM(INT($AI94)+INT($AI95)),SUM(INT($AI94)+INT($AI95))/2)</f>
        <v>0</v>
      </c>
      <c r="AK94" s="488"/>
      <c r="AL94" s="461">
        <v>0</v>
      </c>
      <c r="AM94" s="620">
        <f>IF(($AL94)*OR($AL95)=0,SUM(INT($AL94)+INT($AL95)),SUM(INT($AL94)+INT($AL95))/2)</f>
        <v>0</v>
      </c>
      <c r="AN94" s="494"/>
      <c r="AO94" s="461">
        <v>0</v>
      </c>
      <c r="AP94" s="620">
        <f>IF(($AO94)*OR($AO95)=0,SUM(INT($AO94)+INT($AO95)),SUM(INT($AO94)+INT($AO95))/2)</f>
        <v>0</v>
      </c>
      <c r="AQ94" s="494"/>
      <c r="AR94" s="44"/>
      <c r="AS94" s="482">
        <f>AG94+AJ94+AM94+AP94</f>
        <v>0</v>
      </c>
      <c r="AT94" s="198"/>
      <c r="AU94" s="484">
        <f>IF(($H94-$G94-$BE94)&lt;=$C$13,0,(((INT(((HOUR($H94-$G94-$C$13)*3600)+(MINUTE($H94-$G94-$C$13)*60)+SECOND($H94-$G94-$C$13)-1)/($C$14*60)))+1)*-1))</f>
        <v>0</v>
      </c>
      <c r="AV94" s="199"/>
      <c r="AW94" s="500">
        <f>IF($J$30=J94,1,0)+IF($K$30=K94,1,0)+IF($L$30=L94,1,0)+IF($M$30=M94,1,0)+IF($N$30=N94,1,0)+IF($O$30=O94,1,0)+IF($P$30=P94,1,0)+IF($Q$30=Q94,1,0)+IF($R$30=R94,1,0)+IF($S$30=S94,1,0)+IF($T$30=T94,1,0)+IF($U$30=U94,1,0)+IF($V$30=V94,1,0)+IF($W$30=W94,1,0)+IF($X$30=X94,1,0)+IF($Y$30=Y94,1,0)+IF($Z$30=Z94,1,0)+IF($AA$30=AA94,1,0)+IF($AB$30=AB94,1,0)+IF($AC$30=AC94,1,0)+IF($AD$30=AD94,1,0)+IF($AE$30=AE94,1,0)+IF($AH$30=AH94,1,0)+IF($AK$30=AK94,1,0)+IF($AN$30=AN94,1,0)+IF($AQ$30=AQ94,1,0)+AU94</f>
        <v>0</v>
      </c>
      <c r="AX94" s="502">
        <f>AS94+(IF($AH$30=$AH94,0,(IF($AH94="X",E$12,(IF($AH94=0,0,C$8))))))+(IF($AK$30=$AK94,0,(IF($AK94="X",E$12,(IF($AK94=0,0,C$9))))))+(IF($AN$30=$AN94,0,(IF($AN94="X",E$12,(IF($AN94=0,0,C$10))))))+(IF($AQ$30=$AQ94,0,(IF($AQ94="X",E$12,(IF($AQ94=0,0,C$11))))))</f>
        <v>0</v>
      </c>
      <c r="AY94" s="64"/>
      <c r="AZ94" s="546">
        <v>0</v>
      </c>
      <c r="BD94" s="482">
        <v>32</v>
      </c>
      <c r="BE94" s="533"/>
      <c r="BF94" s="534"/>
      <c r="BG94" s="211"/>
      <c r="BH94" s="537">
        <f>(IF($AH$30=$AH94,0,(IF($AH94="X",G$12,(IF($AH94=0,0,E$8))))))+(IF($AI$30=$AI94,0,(IF($AI94="X",G$12,(IF($AI94=0,0,E$8))))))+(IF($AL$30=$AL94,0,(IF($AL94="X",G$12,(IF($AL94=0,0,E$9))))))+(IF($AM$30=$AM94,0,(IF($AM94="X",G$12,(IF($AM94=0,0,E$9))))))+(IF($AP$30=$AP94,0,(IF($AP94="X",G$12,(IF($AP94=0,0,E$10))))))</f>
        <v>0</v>
      </c>
      <c r="BI94" s="538"/>
      <c r="BJ94" s="210"/>
      <c r="BK94" s="537">
        <f>IF($J$30=L94,1,0)+IF($K$30=M94,1,0)+IF($L$30=N94,1,0)+IF($M$30=O94,1,0)+IF($N$30=P94,1,0)+IF($O$30=Q94,1,0)+IF($P$30=R94,1,0)+IF($Q$30=S94,1,0)+IF($R$30=T94,1,0)+IF($S$30=U94,1,0)+IF($T$30=V94,1,0)+IF($U$30=W94,1,0)+IF($V$30=X94,1,0)+IF($W$30=Y94,1,0)+IF($X$30=Z94,1,0)+IF($Y$30=AA94,1,0)+IF($Z$30=AB94,1,0)+IF($AA$30=AC94,1,0)+IF($AB$30=AD94,1,0)+IF($AC$30=AE94,1,0)+IF($AD$30=AF94,1,0)+IF($AE$30=AG94,1,0)</f>
        <v>0</v>
      </c>
      <c r="BL94" s="538"/>
      <c r="BM94" s="210"/>
      <c r="BN94" s="537">
        <f>IF($AH$30=AJ94,1,0)+IF($AI$30=AK94,1,0)+IF($AL$30=AN94,1,0)+IF($AM$30=AO94,1,0)+IF($AP$30=AR94,1,0)</f>
        <v>0</v>
      </c>
      <c r="BO94" s="538"/>
    </row>
    <row r="95" spans="1:67" ht="9.75" customHeight="1">
      <c r="A95" s="499"/>
      <c r="B95" s="526"/>
      <c r="C95" s="528"/>
      <c r="D95" s="528"/>
      <c r="E95" s="530"/>
      <c r="F95" s="530"/>
      <c r="G95" s="532"/>
      <c r="H95" s="725"/>
      <c r="I95" s="233"/>
      <c r="J95" s="509"/>
      <c r="K95" s="487"/>
      <c r="L95" s="487"/>
      <c r="M95" s="487"/>
      <c r="N95" s="505"/>
      <c r="O95" s="491"/>
      <c r="P95" s="487"/>
      <c r="Q95" s="487"/>
      <c r="R95" s="487"/>
      <c r="S95" s="505"/>
      <c r="T95" s="491"/>
      <c r="U95" s="487"/>
      <c r="V95" s="487"/>
      <c r="W95" s="487"/>
      <c r="X95" s="487"/>
      <c r="Y95" s="491"/>
      <c r="Z95" s="487"/>
      <c r="AA95" s="487"/>
      <c r="AB95" s="487"/>
      <c r="AC95" s="505"/>
      <c r="AD95" s="487"/>
      <c r="AE95" s="524"/>
      <c r="AF95" s="203">
        <v>0</v>
      </c>
      <c r="AG95" s="493"/>
      <c r="AH95" s="489"/>
      <c r="AI95" s="461">
        <v>0</v>
      </c>
      <c r="AJ95" s="493"/>
      <c r="AK95" s="489"/>
      <c r="AL95" s="461">
        <v>0</v>
      </c>
      <c r="AM95" s="643"/>
      <c r="AN95" s="495"/>
      <c r="AO95" s="461">
        <v>0</v>
      </c>
      <c r="AP95" s="643"/>
      <c r="AQ95" s="495"/>
      <c r="AR95" s="44"/>
      <c r="AS95" s="483"/>
      <c r="AT95" s="198"/>
      <c r="AU95" s="485"/>
      <c r="AV95" s="199"/>
      <c r="AW95" s="501"/>
      <c r="AX95" s="503"/>
      <c r="AY95" s="64"/>
      <c r="AZ95" s="546"/>
      <c r="BD95" s="483"/>
      <c r="BE95" s="535"/>
      <c r="BF95" s="536"/>
      <c r="BG95" s="211"/>
      <c r="BH95" s="539"/>
      <c r="BI95" s="540"/>
      <c r="BJ95" s="210"/>
      <c r="BK95" s="539"/>
      <c r="BL95" s="540"/>
      <c r="BM95" s="210"/>
      <c r="BN95" s="539"/>
      <c r="BO95" s="540"/>
    </row>
    <row r="96" spans="1:67" ht="9.75" customHeight="1">
      <c r="A96" s="498">
        <v>33</v>
      </c>
      <c r="B96" s="525"/>
      <c r="C96" s="527"/>
      <c r="D96" s="527"/>
      <c r="E96" s="529"/>
      <c r="F96" s="529"/>
      <c r="G96" s="531"/>
      <c r="H96" s="724"/>
      <c r="I96" s="233"/>
      <c r="J96" s="508"/>
      <c r="K96" s="486"/>
      <c r="L96" s="486"/>
      <c r="M96" s="486"/>
      <c r="N96" s="504"/>
      <c r="O96" s="490"/>
      <c r="P96" s="486"/>
      <c r="Q96" s="486"/>
      <c r="R96" s="486"/>
      <c r="S96" s="504"/>
      <c r="T96" s="490"/>
      <c r="U96" s="486"/>
      <c r="V96" s="486"/>
      <c r="W96" s="486"/>
      <c r="X96" s="486"/>
      <c r="Y96" s="490"/>
      <c r="Z96" s="486"/>
      <c r="AA96" s="486"/>
      <c r="AB96" s="486"/>
      <c r="AC96" s="504"/>
      <c r="AD96" s="486"/>
      <c r="AE96" s="523"/>
      <c r="AF96" s="203">
        <v>0</v>
      </c>
      <c r="AG96" s="492">
        <f>IF(($AF96)*OR($AF97)=0,SUM(INT($AF96)+INT($AF97)),SUM(INT($AF96)+INT($AF97))/2)</f>
        <v>0</v>
      </c>
      <c r="AH96" s="488"/>
      <c r="AI96" s="461">
        <v>0</v>
      </c>
      <c r="AJ96" s="492">
        <f>IF(($AI96)*OR($AI97)=0,SUM(INT($AI96)+INT($AI97)),SUM(INT($AI96)+INT($AI97))/2)</f>
        <v>0</v>
      </c>
      <c r="AK96" s="488"/>
      <c r="AL96" s="461">
        <v>0</v>
      </c>
      <c r="AM96" s="620">
        <f>IF(($AL96)*OR($AL97)=0,SUM(INT($AL96)+INT($AL97)),SUM(INT($AL96)+INT($AL97))/2)</f>
        <v>0</v>
      </c>
      <c r="AN96" s="494"/>
      <c r="AO96" s="461">
        <v>0</v>
      </c>
      <c r="AP96" s="620">
        <f>IF(($AO96)*OR($AO97)=0,SUM(INT($AO96)+INT($AO97)),SUM(INT($AO96)+INT($AO97))/2)</f>
        <v>0</v>
      </c>
      <c r="AQ96" s="494"/>
      <c r="AR96" s="44"/>
      <c r="AS96" s="482">
        <f>AG96+AJ96+AM96+AP96</f>
        <v>0</v>
      </c>
      <c r="AT96" s="198"/>
      <c r="AU96" s="484">
        <f>IF(($H96-$G96-$BE96)&lt;=$C$13,0,(((INT(((HOUR($H96-$G96-$C$13)*3600)+(MINUTE($H96-$G96-$C$13)*60)+SECOND($H96-$G96-$C$13)-1)/($C$14*60)))+1)*-1))</f>
        <v>0</v>
      </c>
      <c r="AV96" s="199"/>
      <c r="AW96" s="500">
        <f>IF($J$30=J96,1,0)+IF($K$30=K96,1,0)+IF($L$30=L96,1,0)+IF($M$30=M96,1,0)+IF($N$30=N96,1,0)+IF($O$30=O96,1,0)+IF($P$30=P96,1,0)+IF($Q$30=Q96,1,0)+IF($R$30=R96,1,0)+IF($S$30=S96,1,0)+IF($T$30=T96,1,0)+IF($U$30=U96,1,0)+IF($V$30=V96,1,0)+IF($W$30=W96,1,0)+IF($X$30=X96,1,0)+IF($Y$30=Y96,1,0)+IF($Z$30=Z96,1,0)+IF($AA$30=AA96,1,0)+IF($AB$30=AB96,1,0)+IF($AC$30=AC96,1,0)+IF($AD$30=AD96,1,0)+IF($AE$30=AE96,1,0)+IF($AH$30=AH96,1,0)+IF($AK$30=AK96,1,0)+IF($AN$30=AN96,1,0)+IF($AQ$30=AQ96,1,0)+AU96</f>
        <v>0</v>
      </c>
      <c r="AX96" s="502">
        <f>AS96+(IF($AH$30=$AH96,0,(IF($AH96="X",E$12,(IF($AH96=0,0,C$8))))))+(IF($AK$30=$AK96,0,(IF($AK96="X",E$12,(IF($AK96=0,0,C$9))))))+(IF($AN$30=$AN96,0,(IF($AN96="X",E$12,(IF($AN96=0,0,C$10))))))+(IF($AQ$30=$AQ96,0,(IF($AQ96="X",E$12,(IF($AQ96=0,0,C$11))))))</f>
        <v>0</v>
      </c>
      <c r="AY96" s="64"/>
      <c r="AZ96" s="546">
        <v>0</v>
      </c>
      <c r="BD96" s="482">
        <v>33</v>
      </c>
      <c r="BE96" s="533"/>
      <c r="BF96" s="534"/>
      <c r="BG96" s="211"/>
      <c r="BH96" s="537">
        <f>(IF($AH$30=$AH96,0,(IF($AH96="X",G$12,(IF($AH96=0,0,E$8))))))+(IF($AI$30=$AI96,0,(IF($AI96="X",G$12,(IF($AI96=0,0,E$8))))))+(IF($AL$30=$AL96,0,(IF($AL96="X",G$12,(IF($AL96=0,0,E$9))))))+(IF($AM$30=$AM96,0,(IF($AM96="X",G$12,(IF($AM96=0,0,E$9))))))+(IF($AP$30=$AP96,0,(IF($AP96="X",G$12,(IF($AP96=0,0,E$10))))))</f>
        <v>0</v>
      </c>
      <c r="BI96" s="538"/>
      <c r="BJ96" s="210"/>
      <c r="BK96" s="537">
        <f>IF($J$30=L96,1,0)+IF($K$30=M96,1,0)+IF($L$30=N96,1,0)+IF($M$30=O96,1,0)+IF($N$30=P96,1,0)+IF($O$30=Q96,1,0)+IF($P$30=R96,1,0)+IF($Q$30=S96,1,0)+IF($R$30=T96,1,0)+IF($S$30=U96,1,0)+IF($T$30=V96,1,0)+IF($U$30=W96,1,0)+IF($V$30=X96,1,0)+IF($W$30=Y96,1,0)+IF($X$30=Z96,1,0)+IF($Y$30=AA96,1,0)+IF($Z$30=AB96,1,0)+IF($AA$30=AC96,1,0)+IF($AB$30=AD96,1,0)+IF($AC$30=AE96,1,0)+IF($AD$30=AF96,1,0)+IF($AE$30=AG96,1,0)</f>
        <v>0</v>
      </c>
      <c r="BL96" s="538"/>
      <c r="BM96" s="210"/>
      <c r="BN96" s="537">
        <f>IF($AH$30=AJ96,1,0)+IF($AI$30=AK96,1,0)+IF($AL$30=AN96,1,0)+IF($AM$30=AO96,1,0)+IF($AP$30=AR96,1,0)</f>
        <v>0</v>
      </c>
      <c r="BO96" s="538"/>
    </row>
    <row r="97" spans="1:67" ht="9.75" customHeight="1">
      <c r="A97" s="499"/>
      <c r="B97" s="526"/>
      <c r="C97" s="528"/>
      <c r="D97" s="528"/>
      <c r="E97" s="530"/>
      <c r="F97" s="530"/>
      <c r="G97" s="532"/>
      <c r="H97" s="725"/>
      <c r="I97" s="233"/>
      <c r="J97" s="509"/>
      <c r="K97" s="487"/>
      <c r="L97" s="487"/>
      <c r="M97" s="487"/>
      <c r="N97" s="505"/>
      <c r="O97" s="491"/>
      <c r="P97" s="487"/>
      <c r="Q97" s="487"/>
      <c r="R97" s="487"/>
      <c r="S97" s="505"/>
      <c r="T97" s="491"/>
      <c r="U97" s="487"/>
      <c r="V97" s="487"/>
      <c r="W97" s="487"/>
      <c r="X97" s="487"/>
      <c r="Y97" s="491"/>
      <c r="Z97" s="487"/>
      <c r="AA97" s="487"/>
      <c r="AB97" s="487"/>
      <c r="AC97" s="505"/>
      <c r="AD97" s="487"/>
      <c r="AE97" s="524"/>
      <c r="AF97" s="203">
        <v>0</v>
      </c>
      <c r="AG97" s="493"/>
      <c r="AH97" s="489"/>
      <c r="AI97" s="461">
        <v>0</v>
      </c>
      <c r="AJ97" s="493"/>
      <c r="AK97" s="489"/>
      <c r="AL97" s="461">
        <v>0</v>
      </c>
      <c r="AM97" s="643"/>
      <c r="AN97" s="495"/>
      <c r="AO97" s="461">
        <v>0</v>
      </c>
      <c r="AP97" s="643"/>
      <c r="AQ97" s="495"/>
      <c r="AR97" s="44"/>
      <c r="AS97" s="483"/>
      <c r="AT97" s="198"/>
      <c r="AU97" s="485"/>
      <c r="AV97" s="199"/>
      <c r="AW97" s="501"/>
      <c r="AX97" s="503"/>
      <c r="AY97" s="64"/>
      <c r="AZ97" s="546"/>
      <c r="BD97" s="483"/>
      <c r="BE97" s="535"/>
      <c r="BF97" s="536"/>
      <c r="BG97" s="211"/>
      <c r="BH97" s="539"/>
      <c r="BI97" s="540"/>
      <c r="BJ97" s="210"/>
      <c r="BK97" s="539"/>
      <c r="BL97" s="540"/>
      <c r="BM97" s="210"/>
      <c r="BN97" s="539"/>
      <c r="BO97" s="540"/>
    </row>
    <row r="98" spans="1:67" ht="9.75" customHeight="1">
      <c r="A98" s="498">
        <v>34</v>
      </c>
      <c r="B98" s="525"/>
      <c r="C98" s="527"/>
      <c r="D98" s="527"/>
      <c r="E98" s="529"/>
      <c r="F98" s="529"/>
      <c r="G98" s="531"/>
      <c r="H98" s="724"/>
      <c r="I98" s="233"/>
      <c r="J98" s="508"/>
      <c r="K98" s="486"/>
      <c r="L98" s="486"/>
      <c r="M98" s="486"/>
      <c r="N98" s="504"/>
      <c r="O98" s="490"/>
      <c r="P98" s="486"/>
      <c r="Q98" s="486"/>
      <c r="R98" s="486"/>
      <c r="S98" s="504"/>
      <c r="T98" s="490"/>
      <c r="U98" s="486"/>
      <c r="V98" s="486"/>
      <c r="W98" s="486"/>
      <c r="X98" s="486"/>
      <c r="Y98" s="490"/>
      <c r="Z98" s="486"/>
      <c r="AA98" s="486"/>
      <c r="AB98" s="486"/>
      <c r="AC98" s="504"/>
      <c r="AD98" s="486"/>
      <c r="AE98" s="523"/>
      <c r="AF98" s="203">
        <v>0</v>
      </c>
      <c r="AG98" s="492">
        <f>IF(($AF98)*OR($AF99)=0,SUM(INT($AF98)+INT($AF99)),SUM(INT($AF98)+INT($AF99))/2)</f>
        <v>0</v>
      </c>
      <c r="AH98" s="488"/>
      <c r="AI98" s="461">
        <v>0</v>
      </c>
      <c r="AJ98" s="492">
        <f>IF(($AI98)*OR($AI99)=0,SUM(INT($AI98)+INT($AI99)),SUM(INT($AI98)+INT($AI99))/2)</f>
        <v>0</v>
      </c>
      <c r="AK98" s="488"/>
      <c r="AL98" s="461">
        <v>0</v>
      </c>
      <c r="AM98" s="620">
        <f>IF(($AL98)*OR($AL99)=0,SUM(INT($AL98)+INT($AL99)),SUM(INT($AL98)+INT($AL99))/2)</f>
        <v>0</v>
      </c>
      <c r="AN98" s="494"/>
      <c r="AO98" s="461">
        <v>0</v>
      </c>
      <c r="AP98" s="620">
        <f>IF(($AO98)*OR($AO99)=0,SUM(INT($AO98)+INT($AO99)),SUM(INT($AO98)+INT($AO99))/2)</f>
        <v>0</v>
      </c>
      <c r="AQ98" s="494"/>
      <c r="AR98" s="44"/>
      <c r="AS98" s="482">
        <f>AG98+AJ98+AM98+AP98</f>
        <v>0</v>
      </c>
      <c r="AT98" s="198"/>
      <c r="AU98" s="484">
        <f>IF(($H98-$G98-$BE98)&lt;=$C$13,0,(((INT(((HOUR($H98-$G98-$C$13)*3600)+(MINUTE($H98-$G98-$C$13)*60)+SECOND($H98-$G98-$C$13)-1)/($C$14*60)))+1)*-1))</f>
        <v>0</v>
      </c>
      <c r="AV98" s="199"/>
      <c r="AW98" s="500">
        <f>IF($J$30=J98,1,0)+IF($K$30=K98,1,0)+IF($L$30=L98,1,0)+IF($M$30=M98,1,0)+IF($N$30=N98,1,0)+IF($O$30=O98,1,0)+IF($P$30=P98,1,0)+IF($Q$30=Q98,1,0)+IF($R$30=R98,1,0)+IF($S$30=S98,1,0)+IF($T$30=T98,1,0)+IF($U$30=U98,1,0)+IF($V$30=V98,1,0)+IF($W$30=W98,1,0)+IF($X$30=X98,1,0)+IF($Y$30=Y98,1,0)+IF($Z$30=Z98,1,0)+IF($AA$30=AA98,1,0)+IF($AB$30=AB98,1,0)+IF($AC$30=AC98,1,0)+IF($AD$30=AD98,1,0)+IF($AE$30=AE98,1,0)+IF($AH$30=AH98,1,0)+IF($AK$30=AK98,1,0)+IF($AN$30=AN98,1,0)+IF($AQ$30=AQ98,1,0)+AU98</f>
        <v>0</v>
      </c>
      <c r="AX98" s="502">
        <f>AS98+(IF($AH$30=$AH98,0,(IF($AH98="X",E$12,(IF($AH98=0,0,C$8))))))+(IF($AK$30=$AK98,0,(IF($AK98="X",E$12,(IF($AK98=0,0,C$9))))))+(IF($AN$30=$AN98,0,(IF($AN98="X",E$12,(IF($AN98=0,0,C$10))))))+(IF($AQ$30=$AQ98,0,(IF($AQ98="X",E$12,(IF($AQ98=0,0,C$11))))))</f>
        <v>0</v>
      </c>
      <c r="AY98" s="64"/>
      <c r="AZ98" s="546">
        <v>0</v>
      </c>
      <c r="BD98" s="482">
        <v>34</v>
      </c>
      <c r="BE98" s="533"/>
      <c r="BF98" s="534"/>
      <c r="BG98" s="211"/>
      <c r="BH98" s="537">
        <f>(IF($AH$30=$AH98,0,(IF($AH98="X",G$12,(IF($AH98=0,0,E$8))))))+(IF($AI$30=$AI98,0,(IF($AI98="X",G$12,(IF($AI98=0,0,E$8))))))+(IF($AL$30=$AL98,0,(IF($AL98="X",G$12,(IF($AL98=0,0,E$9))))))+(IF($AM$30=$AM98,0,(IF($AM98="X",G$12,(IF($AM98=0,0,E$9))))))+(IF($AP$30=$AP98,0,(IF($AP98="X",G$12,(IF($AP98=0,0,E$10))))))</f>
        <v>0</v>
      </c>
      <c r="BI98" s="538"/>
      <c r="BJ98" s="210"/>
      <c r="BK98" s="537">
        <f>IF($J$30=L98,1,0)+IF($K$30=M98,1,0)+IF($L$30=N98,1,0)+IF($M$30=O98,1,0)+IF($N$30=P98,1,0)+IF($O$30=Q98,1,0)+IF($P$30=R98,1,0)+IF($Q$30=S98,1,0)+IF($R$30=T98,1,0)+IF($S$30=U98,1,0)+IF($T$30=V98,1,0)+IF($U$30=W98,1,0)+IF($V$30=X98,1,0)+IF($W$30=Y98,1,0)+IF($X$30=Z98,1,0)+IF($Y$30=AA98,1,0)+IF($Z$30=AB98,1,0)+IF($AA$30=AC98,1,0)+IF($AB$30=AD98,1,0)+IF($AC$30=AE98,1,0)+IF($AD$30=AF98,1,0)+IF($AE$30=AG98,1,0)</f>
        <v>0</v>
      </c>
      <c r="BL98" s="538"/>
      <c r="BM98" s="210"/>
      <c r="BN98" s="537">
        <f>IF($AH$30=AJ98,1,0)+IF($AI$30=AK98,1,0)+IF($AL$30=AN98,1,0)+IF($AM$30=AO98,1,0)+IF($AP$30=AR98,1,0)</f>
        <v>0</v>
      </c>
      <c r="BO98" s="538"/>
    </row>
    <row r="99" spans="1:67" ht="9.75" customHeight="1">
      <c r="A99" s="499"/>
      <c r="B99" s="526"/>
      <c r="C99" s="528"/>
      <c r="D99" s="528"/>
      <c r="E99" s="530"/>
      <c r="F99" s="530"/>
      <c r="G99" s="532"/>
      <c r="H99" s="725"/>
      <c r="I99" s="233"/>
      <c r="J99" s="509"/>
      <c r="K99" s="487"/>
      <c r="L99" s="487"/>
      <c r="M99" s="487"/>
      <c r="N99" s="505"/>
      <c r="O99" s="491"/>
      <c r="P99" s="487"/>
      <c r="Q99" s="487"/>
      <c r="R99" s="487"/>
      <c r="S99" s="505"/>
      <c r="T99" s="491"/>
      <c r="U99" s="487"/>
      <c r="V99" s="487"/>
      <c r="W99" s="487"/>
      <c r="X99" s="487"/>
      <c r="Y99" s="491"/>
      <c r="Z99" s="487"/>
      <c r="AA99" s="487"/>
      <c r="AB99" s="487"/>
      <c r="AC99" s="505"/>
      <c r="AD99" s="487"/>
      <c r="AE99" s="524"/>
      <c r="AF99" s="203">
        <v>0</v>
      </c>
      <c r="AG99" s="493"/>
      <c r="AH99" s="489"/>
      <c r="AI99" s="461">
        <v>0</v>
      </c>
      <c r="AJ99" s="493"/>
      <c r="AK99" s="489"/>
      <c r="AL99" s="461">
        <v>0</v>
      </c>
      <c r="AM99" s="643"/>
      <c r="AN99" s="495"/>
      <c r="AO99" s="461">
        <v>0</v>
      </c>
      <c r="AP99" s="643"/>
      <c r="AQ99" s="495"/>
      <c r="AR99" s="44"/>
      <c r="AS99" s="483"/>
      <c r="AT99" s="198"/>
      <c r="AU99" s="485"/>
      <c r="AV99" s="199"/>
      <c r="AW99" s="501"/>
      <c r="AX99" s="503"/>
      <c r="AY99" s="64"/>
      <c r="AZ99" s="546"/>
      <c r="BD99" s="483"/>
      <c r="BE99" s="535"/>
      <c r="BF99" s="536"/>
      <c r="BG99" s="211"/>
      <c r="BH99" s="539"/>
      <c r="BI99" s="540"/>
      <c r="BJ99" s="210"/>
      <c r="BK99" s="539"/>
      <c r="BL99" s="540"/>
      <c r="BM99" s="210"/>
      <c r="BN99" s="539"/>
      <c r="BO99" s="540"/>
    </row>
    <row r="100" spans="1:67" ht="9.75" customHeight="1">
      <c r="A100" s="498">
        <v>35</v>
      </c>
      <c r="B100" s="525"/>
      <c r="C100" s="527"/>
      <c r="D100" s="527"/>
      <c r="E100" s="529"/>
      <c r="F100" s="529"/>
      <c r="G100" s="531"/>
      <c r="H100" s="724"/>
      <c r="I100" s="233"/>
      <c r="J100" s="508"/>
      <c r="K100" s="486"/>
      <c r="L100" s="486"/>
      <c r="M100" s="486"/>
      <c r="N100" s="504"/>
      <c r="O100" s="490"/>
      <c r="P100" s="486"/>
      <c r="Q100" s="486"/>
      <c r="R100" s="486"/>
      <c r="S100" s="504"/>
      <c r="T100" s="490"/>
      <c r="U100" s="486"/>
      <c r="V100" s="486"/>
      <c r="W100" s="486"/>
      <c r="X100" s="486"/>
      <c r="Y100" s="490"/>
      <c r="Z100" s="486"/>
      <c r="AA100" s="486"/>
      <c r="AB100" s="486"/>
      <c r="AC100" s="504"/>
      <c r="AD100" s="486"/>
      <c r="AE100" s="523"/>
      <c r="AF100" s="203">
        <v>0</v>
      </c>
      <c r="AG100" s="492">
        <f>IF(($AF100)*OR($AF101)=0,SUM(INT($AF100)+INT($AF101)),SUM(INT($AF100)+INT($AF101))/2)</f>
        <v>0</v>
      </c>
      <c r="AH100" s="488"/>
      <c r="AI100" s="461">
        <v>0</v>
      </c>
      <c r="AJ100" s="492">
        <f>IF(($AI100)*OR($AI101)=0,SUM(INT($AI100)+INT($AI101)),SUM(INT($AI100)+INT($AI101))/2)</f>
        <v>0</v>
      </c>
      <c r="AK100" s="488"/>
      <c r="AL100" s="461">
        <v>0</v>
      </c>
      <c r="AM100" s="620">
        <f>IF(($AL100)*OR($AL101)=0,SUM(INT($AL100)+INT($AL101)),SUM(INT($AL100)+INT($AL101))/2)</f>
        <v>0</v>
      </c>
      <c r="AN100" s="494"/>
      <c r="AO100" s="461">
        <v>0</v>
      </c>
      <c r="AP100" s="620">
        <f>IF(($AO100)*OR($AO101)=0,SUM(INT($AO100)+INT($AO101)),SUM(INT($AO100)+INT($AO101))/2)</f>
        <v>0</v>
      </c>
      <c r="AQ100" s="494"/>
      <c r="AR100" s="44"/>
      <c r="AS100" s="482">
        <f>AG100+AJ100+AM100+AP100</f>
        <v>0</v>
      </c>
      <c r="AT100" s="198"/>
      <c r="AU100" s="484">
        <f>IF(($H100-$G100-$BE100)&lt;=$C$13,0,(((INT(((HOUR($H100-$G100-$C$13)*3600)+(MINUTE($H100-$G100-$C$13)*60)+SECOND($H100-$G100-$C$13)-1)/($C$14*60)))+1)*-1))</f>
        <v>0</v>
      </c>
      <c r="AV100" s="199"/>
      <c r="AW100" s="500">
        <f>IF($J$30=J100,1,0)+IF($K$30=K100,1,0)+IF($L$30=L100,1,0)+IF($M$30=M100,1,0)+IF($N$30=N100,1,0)+IF($O$30=O100,1,0)+IF($P$30=P100,1,0)+IF($Q$30=Q100,1,0)+IF($R$30=R100,1,0)+IF($S$30=S100,1,0)+IF($T$30=T100,1,0)+IF($U$30=U100,1,0)+IF($V$30=V100,1,0)+IF($W$30=W100,1,0)+IF($X$30=X100,1,0)+IF($Y$30=Y100,1,0)+IF($Z$30=Z100,1,0)+IF($AA$30=AA100,1,0)+IF($AB$30=AB100,1,0)+IF($AC$30=AC100,1,0)+IF($AD$30=AD100,1,0)+IF($AE$30=AE100,1,0)+IF($AH$30=AH100,1,0)+IF($AK$30=AK100,1,0)+IF($AN$30=AN100,1,0)+IF($AQ$30=AQ100,1,0)+AU100</f>
        <v>0</v>
      </c>
      <c r="AX100" s="502">
        <f>AS100+(IF($AH$30=$AH100,0,(IF($AH100="X",E$12,(IF($AH100=0,0,C$8))))))+(IF($AK$30=$AK100,0,(IF($AK100="X",E$12,(IF($AK100=0,0,C$9))))))+(IF($AN$30=$AN100,0,(IF($AN100="X",E$12,(IF($AN100=0,0,C$10))))))+(IF($AQ$30=$AQ100,0,(IF($AQ100="X",E$12,(IF($AQ100=0,0,C$11))))))</f>
        <v>0</v>
      </c>
      <c r="AY100" s="64"/>
      <c r="AZ100" s="546">
        <v>0</v>
      </c>
      <c r="BD100" s="482">
        <v>35</v>
      </c>
      <c r="BE100" s="533"/>
      <c r="BF100" s="534"/>
      <c r="BG100" s="211"/>
      <c r="BH100" s="537">
        <f>(IF($AH$30=$AH100,0,(IF($AH100="X",G$12,(IF($AH100=0,0,E$8))))))+(IF($AI$30=$AI100,0,(IF($AI100="X",G$12,(IF($AI100=0,0,E$8))))))+(IF($AL$30=$AL100,0,(IF($AL100="X",G$12,(IF($AL100=0,0,E$9))))))+(IF($AM$30=$AM100,0,(IF($AM100="X",G$12,(IF($AM100=0,0,E$9))))))+(IF($AP$30=$AP100,0,(IF($AP100="X",G$12,(IF($AP100=0,0,E$10))))))</f>
        <v>0</v>
      </c>
      <c r="BI100" s="538"/>
      <c r="BJ100" s="210"/>
      <c r="BK100" s="537">
        <f>IF($J$30=L100,1,0)+IF($K$30=M100,1,0)+IF($L$30=N100,1,0)+IF($M$30=O100,1,0)+IF($N$30=P100,1,0)+IF($O$30=Q100,1,0)+IF($P$30=R100,1,0)+IF($Q$30=S100,1,0)+IF($R$30=T100,1,0)+IF($S$30=U100,1,0)+IF($T$30=V100,1,0)+IF($U$30=W100,1,0)+IF($V$30=X100,1,0)+IF($W$30=Y100,1,0)+IF($X$30=Z100,1,0)+IF($Y$30=AA100,1,0)+IF($Z$30=AB100,1,0)+IF($AA$30=AC100,1,0)+IF($AB$30=AD100,1,0)+IF($AC$30=AE100,1,0)+IF($AD$30=AF100,1,0)+IF($AE$30=AG100,1,0)</f>
        <v>0</v>
      </c>
      <c r="BL100" s="538"/>
      <c r="BM100" s="210"/>
      <c r="BN100" s="537">
        <f>IF($AH$30=AJ100,1,0)+IF($AI$30=AK100,1,0)+IF($AL$30=AN100,1,0)+IF($AM$30=AO100,1,0)+IF($AP$30=AR100,1,0)</f>
        <v>0</v>
      </c>
      <c r="BO100" s="538"/>
    </row>
    <row r="101" spans="1:67" ht="9.75" customHeight="1">
      <c r="A101" s="499"/>
      <c r="B101" s="526"/>
      <c r="C101" s="528"/>
      <c r="D101" s="528"/>
      <c r="E101" s="530"/>
      <c r="F101" s="530"/>
      <c r="G101" s="532"/>
      <c r="H101" s="725"/>
      <c r="I101" s="233"/>
      <c r="J101" s="509"/>
      <c r="K101" s="487"/>
      <c r="L101" s="487"/>
      <c r="M101" s="487"/>
      <c r="N101" s="505"/>
      <c r="O101" s="491"/>
      <c r="P101" s="487"/>
      <c r="Q101" s="487"/>
      <c r="R101" s="487"/>
      <c r="S101" s="505"/>
      <c r="T101" s="491"/>
      <c r="U101" s="487"/>
      <c r="V101" s="487"/>
      <c r="W101" s="487"/>
      <c r="X101" s="487"/>
      <c r="Y101" s="491"/>
      <c r="Z101" s="487"/>
      <c r="AA101" s="487"/>
      <c r="AB101" s="487"/>
      <c r="AC101" s="505"/>
      <c r="AD101" s="487"/>
      <c r="AE101" s="524"/>
      <c r="AF101" s="203">
        <v>0</v>
      </c>
      <c r="AG101" s="493"/>
      <c r="AH101" s="489"/>
      <c r="AI101" s="461">
        <v>0</v>
      </c>
      <c r="AJ101" s="493"/>
      <c r="AK101" s="489"/>
      <c r="AL101" s="461">
        <v>0</v>
      </c>
      <c r="AM101" s="643"/>
      <c r="AN101" s="495"/>
      <c r="AO101" s="461">
        <v>0</v>
      </c>
      <c r="AP101" s="643"/>
      <c r="AQ101" s="495"/>
      <c r="AR101" s="44"/>
      <c r="AS101" s="483"/>
      <c r="AT101" s="198"/>
      <c r="AU101" s="485"/>
      <c r="AV101" s="199"/>
      <c r="AW101" s="501"/>
      <c r="AX101" s="503"/>
      <c r="AY101" s="64"/>
      <c r="AZ101" s="546"/>
      <c r="BD101" s="483"/>
      <c r="BE101" s="535"/>
      <c r="BF101" s="536"/>
      <c r="BG101" s="211"/>
      <c r="BH101" s="539"/>
      <c r="BI101" s="540"/>
      <c r="BJ101" s="210"/>
      <c r="BK101" s="539"/>
      <c r="BL101" s="540"/>
      <c r="BM101" s="210"/>
      <c r="BN101" s="539"/>
      <c r="BO101" s="540"/>
    </row>
    <row r="102" spans="1:67" ht="9.75" customHeight="1">
      <c r="A102" s="498">
        <v>36</v>
      </c>
      <c r="B102" s="525"/>
      <c r="C102" s="527"/>
      <c r="D102" s="527"/>
      <c r="E102" s="529"/>
      <c r="F102" s="529"/>
      <c r="G102" s="531"/>
      <c r="H102" s="724"/>
      <c r="I102" s="233"/>
      <c r="J102" s="508"/>
      <c r="K102" s="486"/>
      <c r="L102" s="486"/>
      <c r="M102" s="486"/>
      <c r="N102" s="504"/>
      <c r="O102" s="490"/>
      <c r="P102" s="486"/>
      <c r="Q102" s="486"/>
      <c r="R102" s="486"/>
      <c r="S102" s="504"/>
      <c r="T102" s="490"/>
      <c r="U102" s="486"/>
      <c r="V102" s="486"/>
      <c r="W102" s="486"/>
      <c r="X102" s="486"/>
      <c r="Y102" s="490"/>
      <c r="Z102" s="486"/>
      <c r="AA102" s="486"/>
      <c r="AB102" s="486"/>
      <c r="AC102" s="504"/>
      <c r="AD102" s="486"/>
      <c r="AE102" s="523"/>
      <c r="AF102" s="203">
        <v>0</v>
      </c>
      <c r="AG102" s="492">
        <f>IF(($AF102)*OR($AF103)=0,SUM(INT($AF102)+INT($AF103)),SUM(INT($AF102)+INT($AF103))/2)</f>
        <v>0</v>
      </c>
      <c r="AH102" s="488"/>
      <c r="AI102" s="461">
        <v>0</v>
      </c>
      <c r="AJ102" s="492">
        <f>IF(($AI102)*OR($AI103)=0,SUM(INT($AI102)+INT($AI103)),SUM(INT($AI102)+INT($AI103))/2)</f>
        <v>0</v>
      </c>
      <c r="AK102" s="488"/>
      <c r="AL102" s="461">
        <v>0</v>
      </c>
      <c r="AM102" s="620">
        <f>IF(($AL102)*OR($AL103)=0,SUM(INT($AL102)+INT($AL103)),SUM(INT($AL102)+INT($AL103))/2)</f>
        <v>0</v>
      </c>
      <c r="AN102" s="494"/>
      <c r="AO102" s="461">
        <v>0</v>
      </c>
      <c r="AP102" s="620">
        <f>IF(($AO102)*OR($AO103)=0,SUM(INT($AO102)+INT($AO103)),SUM(INT($AO102)+INT($AO103))/2)</f>
        <v>0</v>
      </c>
      <c r="AQ102" s="494"/>
      <c r="AR102" s="44"/>
      <c r="AS102" s="482">
        <f>AG102+AJ102+AM102+AP102</f>
        <v>0</v>
      </c>
      <c r="AT102" s="198"/>
      <c r="AU102" s="484">
        <f>IF(($H102-$G102-$BE102)&lt;=$C$13,0,(((INT(((HOUR($H102-$G102-$C$13)*3600)+(MINUTE($H102-$G102-$C$13)*60)+SECOND($H102-$G102-$C$13)-1)/($C$14*60)))+1)*-1))</f>
        <v>0</v>
      </c>
      <c r="AV102" s="199"/>
      <c r="AW102" s="500">
        <f>IF($J$30=J102,1,0)+IF($K$30=K102,1,0)+IF($L$30=L102,1,0)+IF($M$30=M102,1,0)+IF($N$30=N102,1,0)+IF($O$30=O102,1,0)+IF($P$30=P102,1,0)+IF($Q$30=Q102,1,0)+IF($R$30=R102,1,0)+IF($S$30=S102,1,0)+IF($T$30=T102,1,0)+IF($U$30=U102,1,0)+IF($V$30=V102,1,0)+IF($W$30=W102,1,0)+IF($X$30=X102,1,0)+IF($Y$30=Y102,1,0)+IF($Z$30=Z102,1,0)+IF($AA$30=AA102,1,0)+IF($AB$30=AB102,1,0)+IF($AC$30=AC102,1,0)+IF($AD$30=AD102,1,0)+IF($AE$30=AE102,1,0)+IF($AH$30=AH102,1,0)+IF($AK$30=AK102,1,0)+IF($AN$30=AN102,1,0)+IF($AQ$30=AQ102,1,0)+AU102</f>
        <v>0</v>
      </c>
      <c r="AX102" s="502">
        <f>AS102+(IF($AH$30=$AH102,0,(IF($AH102="X",E$12,(IF($AH102=0,0,C$8))))))+(IF($AK$30=$AK102,0,(IF($AK102="X",E$12,(IF($AK102=0,0,C$9))))))+(IF($AN$30=$AN102,0,(IF($AN102="X",E$12,(IF($AN102=0,0,C$10))))))+(IF($AQ$30=$AQ102,0,(IF($AQ102="X",E$12,(IF($AQ102=0,0,C$11))))))</f>
        <v>0</v>
      </c>
      <c r="AY102" s="64"/>
      <c r="AZ102" s="546">
        <v>0</v>
      </c>
      <c r="BD102" s="482">
        <v>36</v>
      </c>
      <c r="BE102" s="533"/>
      <c r="BF102" s="534"/>
      <c r="BG102" s="211"/>
      <c r="BH102" s="537">
        <f>(IF($AH$30=$AH102,0,(IF($AH102="X",G$12,(IF($AH102=0,0,E$8))))))+(IF($AI$30=$AI102,0,(IF($AI102="X",G$12,(IF($AI102=0,0,E$8))))))+(IF($AL$30=$AL102,0,(IF($AL102="X",G$12,(IF($AL102=0,0,E$9))))))+(IF($AM$30=$AM102,0,(IF($AM102="X",G$12,(IF($AM102=0,0,E$9))))))+(IF($AP$30=$AP102,0,(IF($AP102="X",G$12,(IF($AP102=0,0,E$10))))))</f>
        <v>0</v>
      </c>
      <c r="BI102" s="538"/>
      <c r="BJ102" s="210"/>
      <c r="BK102" s="537">
        <f>IF($J$30=L102,1,0)+IF($K$30=M102,1,0)+IF($L$30=N102,1,0)+IF($M$30=O102,1,0)+IF($N$30=P102,1,0)+IF($O$30=Q102,1,0)+IF($P$30=R102,1,0)+IF($Q$30=S102,1,0)+IF($R$30=T102,1,0)+IF($S$30=U102,1,0)+IF($T$30=V102,1,0)+IF($U$30=W102,1,0)+IF($V$30=X102,1,0)+IF($W$30=Y102,1,0)+IF($X$30=Z102,1,0)+IF($Y$30=AA102,1,0)+IF($Z$30=AB102,1,0)+IF($AA$30=AC102,1,0)+IF($AB$30=AD102,1,0)+IF($AC$30=AE102,1,0)+IF($AD$30=AF102,1,0)+IF($AE$30=AG102,1,0)</f>
        <v>0</v>
      </c>
      <c r="BL102" s="538"/>
      <c r="BM102" s="210"/>
      <c r="BN102" s="537">
        <f>IF($AH$30=AJ102,1,0)+IF($AI$30=AK102,1,0)+IF($AL$30=AN102,1,0)+IF($AM$30=AO102,1,0)+IF($AP$30=AR102,1,0)</f>
        <v>0</v>
      </c>
      <c r="BO102" s="538"/>
    </row>
    <row r="103" spans="1:67" ht="9.75" customHeight="1">
      <c r="A103" s="499"/>
      <c r="B103" s="526"/>
      <c r="C103" s="528"/>
      <c r="D103" s="528"/>
      <c r="E103" s="530"/>
      <c r="F103" s="530"/>
      <c r="G103" s="532"/>
      <c r="H103" s="725"/>
      <c r="I103" s="233"/>
      <c r="J103" s="509"/>
      <c r="K103" s="487"/>
      <c r="L103" s="487"/>
      <c r="M103" s="487"/>
      <c r="N103" s="505"/>
      <c r="O103" s="491"/>
      <c r="P103" s="487"/>
      <c r="Q103" s="487"/>
      <c r="R103" s="487"/>
      <c r="S103" s="505"/>
      <c r="T103" s="491"/>
      <c r="U103" s="487"/>
      <c r="V103" s="487"/>
      <c r="W103" s="487"/>
      <c r="X103" s="487"/>
      <c r="Y103" s="491"/>
      <c r="Z103" s="487"/>
      <c r="AA103" s="487"/>
      <c r="AB103" s="487"/>
      <c r="AC103" s="505"/>
      <c r="AD103" s="487"/>
      <c r="AE103" s="524"/>
      <c r="AF103" s="203">
        <v>0</v>
      </c>
      <c r="AG103" s="493"/>
      <c r="AH103" s="489"/>
      <c r="AI103" s="461">
        <v>0</v>
      </c>
      <c r="AJ103" s="493"/>
      <c r="AK103" s="489"/>
      <c r="AL103" s="461">
        <v>0</v>
      </c>
      <c r="AM103" s="643"/>
      <c r="AN103" s="495"/>
      <c r="AO103" s="461">
        <v>0</v>
      </c>
      <c r="AP103" s="643"/>
      <c r="AQ103" s="495"/>
      <c r="AR103" s="44"/>
      <c r="AS103" s="483"/>
      <c r="AT103" s="198"/>
      <c r="AU103" s="485"/>
      <c r="AV103" s="199"/>
      <c r="AW103" s="501"/>
      <c r="AX103" s="503"/>
      <c r="AY103" s="64"/>
      <c r="AZ103" s="546"/>
      <c r="BD103" s="483"/>
      <c r="BE103" s="535"/>
      <c r="BF103" s="536"/>
      <c r="BG103" s="211"/>
      <c r="BH103" s="539"/>
      <c r="BI103" s="540"/>
      <c r="BJ103" s="210"/>
      <c r="BK103" s="539"/>
      <c r="BL103" s="540"/>
      <c r="BM103" s="210"/>
      <c r="BN103" s="539"/>
      <c r="BO103" s="540"/>
    </row>
    <row r="104" spans="1:67" ht="9.75" customHeight="1">
      <c r="A104" s="498">
        <v>37</v>
      </c>
      <c r="B104" s="525"/>
      <c r="C104" s="527"/>
      <c r="D104" s="527"/>
      <c r="E104" s="529"/>
      <c r="F104" s="529"/>
      <c r="G104" s="531"/>
      <c r="H104" s="724"/>
      <c r="I104" s="233"/>
      <c r="J104" s="508"/>
      <c r="K104" s="486"/>
      <c r="L104" s="486"/>
      <c r="M104" s="486"/>
      <c r="N104" s="504"/>
      <c r="O104" s="490"/>
      <c r="P104" s="486"/>
      <c r="Q104" s="486"/>
      <c r="R104" s="486"/>
      <c r="S104" s="504"/>
      <c r="T104" s="490"/>
      <c r="U104" s="486"/>
      <c r="V104" s="486"/>
      <c r="W104" s="486"/>
      <c r="X104" s="486"/>
      <c r="Y104" s="490"/>
      <c r="Z104" s="486"/>
      <c r="AA104" s="486"/>
      <c r="AB104" s="486"/>
      <c r="AC104" s="504"/>
      <c r="AD104" s="486"/>
      <c r="AE104" s="523"/>
      <c r="AF104" s="203">
        <v>0</v>
      </c>
      <c r="AG104" s="492">
        <f>IF(($AF104)*OR($AF105)=0,SUM(INT($AF104)+INT($AF105)),SUM(INT($AF104)+INT($AF105))/2)</f>
        <v>0</v>
      </c>
      <c r="AH104" s="488"/>
      <c r="AI104" s="461">
        <v>0</v>
      </c>
      <c r="AJ104" s="492">
        <f>IF(($AI104)*OR($AI105)=0,SUM(INT($AI104)+INT($AI105)),SUM(INT($AI104)+INT($AI105))/2)</f>
        <v>0</v>
      </c>
      <c r="AK104" s="488"/>
      <c r="AL104" s="461">
        <v>0</v>
      </c>
      <c r="AM104" s="620">
        <f>IF(($AL104)*OR($AL105)=0,SUM(INT($AL104)+INT($AL105)),SUM(INT($AL104)+INT($AL105))/2)</f>
        <v>0</v>
      </c>
      <c r="AN104" s="494"/>
      <c r="AO104" s="461">
        <v>0</v>
      </c>
      <c r="AP104" s="620">
        <f>IF(($AO104)*OR($AO105)=0,SUM(INT($AO104)+INT($AO105)),SUM(INT($AO104)+INT($AO105))/2)</f>
        <v>0</v>
      </c>
      <c r="AQ104" s="494"/>
      <c r="AR104" s="44"/>
      <c r="AS104" s="482">
        <f>AG104+AJ104+AM104+AP104</f>
        <v>0</v>
      </c>
      <c r="AT104" s="198"/>
      <c r="AU104" s="484">
        <f>IF(($H104-$G104-$BE104)&lt;=$C$13,0,(((INT(((HOUR($H104-$G104-$C$13)*3600)+(MINUTE($H104-$G104-$C$13)*60)+SECOND($H104-$G104-$C$13)-1)/($C$14*60)))+1)*-1))</f>
        <v>0</v>
      </c>
      <c r="AV104" s="199"/>
      <c r="AW104" s="500">
        <f>IF($J$30=J104,1,0)+IF($K$30=K104,1,0)+IF($L$30=L104,1,0)+IF($M$30=M104,1,0)+IF($N$30=N104,1,0)+IF($O$30=O104,1,0)+IF($P$30=P104,1,0)+IF($Q$30=Q104,1,0)+IF($R$30=R104,1,0)+IF($S$30=S104,1,0)+IF($T$30=T104,1,0)+IF($U$30=U104,1,0)+IF($V$30=V104,1,0)+IF($W$30=W104,1,0)+IF($X$30=X104,1,0)+IF($Y$30=Y104,1,0)+IF($Z$30=Z104,1,0)+IF($AA$30=AA104,1,0)+IF($AB$30=AB104,1,0)+IF($AC$30=AC104,1,0)+IF($AD$30=AD104,1,0)+IF($AE$30=AE104,1,0)+IF($AH$30=AH104,1,0)+IF($AK$30=AK104,1,0)+IF($AN$30=AN104,1,0)+IF($AQ$30=AQ104,1,0)+AU104</f>
        <v>0</v>
      </c>
      <c r="AX104" s="502">
        <f>AS104+(IF($AH$30=$AH104,0,(IF($AH104="X",E$12,(IF($AH104=0,0,C$8))))))+(IF($AK$30=$AK104,0,(IF($AK104="X",E$12,(IF($AK104=0,0,C$9))))))+(IF($AN$30=$AN104,0,(IF($AN104="X",E$12,(IF($AN104=0,0,C$10))))))+(IF($AQ$30=$AQ104,0,(IF($AQ104="X",E$12,(IF($AQ104=0,0,C$11))))))</f>
        <v>0</v>
      </c>
      <c r="AY104" s="64"/>
      <c r="AZ104" s="546">
        <v>0</v>
      </c>
      <c r="BD104" s="482">
        <v>37</v>
      </c>
      <c r="BE104" s="533"/>
      <c r="BF104" s="534"/>
      <c r="BG104" s="211"/>
      <c r="BH104" s="537">
        <f>(IF($AH$30=$AH104,0,(IF($AH104="X",G$12,(IF($AH104=0,0,E$8))))))+(IF($AI$30=$AI104,0,(IF($AI104="X",G$12,(IF($AI104=0,0,E$8))))))+(IF($AL$30=$AL104,0,(IF($AL104="X",G$12,(IF($AL104=0,0,E$9))))))+(IF($AM$30=$AM104,0,(IF($AM104="X",G$12,(IF($AM104=0,0,E$9))))))+(IF($AP$30=$AP104,0,(IF($AP104="X",G$12,(IF($AP104=0,0,E$10))))))</f>
        <v>0</v>
      </c>
      <c r="BI104" s="538"/>
      <c r="BJ104" s="210"/>
      <c r="BK104" s="537">
        <f>IF($J$30=L104,1,0)+IF($K$30=M104,1,0)+IF($L$30=N104,1,0)+IF($M$30=O104,1,0)+IF($N$30=P104,1,0)+IF($O$30=Q104,1,0)+IF($P$30=R104,1,0)+IF($Q$30=S104,1,0)+IF($R$30=T104,1,0)+IF($S$30=U104,1,0)+IF($T$30=V104,1,0)+IF($U$30=W104,1,0)+IF($V$30=X104,1,0)+IF($W$30=Y104,1,0)+IF($X$30=Z104,1,0)+IF($Y$30=AA104,1,0)+IF($Z$30=AB104,1,0)+IF($AA$30=AC104,1,0)+IF($AB$30=AD104,1,0)+IF($AC$30=AE104,1,0)+IF($AD$30=AF104,1,0)+IF($AE$30=AG104,1,0)</f>
        <v>0</v>
      </c>
      <c r="BL104" s="538"/>
      <c r="BM104" s="210"/>
      <c r="BN104" s="537">
        <f>IF($AH$30=AJ104,1,0)+IF($AI$30=AK104,1,0)+IF($AL$30=AN104,1,0)+IF($AM$30=AO104,1,0)+IF($AP$30=AR104,1,0)</f>
        <v>0</v>
      </c>
      <c r="BO104" s="538"/>
    </row>
    <row r="105" spans="1:67" ht="9.75" customHeight="1">
      <c r="A105" s="499"/>
      <c r="B105" s="526"/>
      <c r="C105" s="528"/>
      <c r="D105" s="528"/>
      <c r="E105" s="530"/>
      <c r="F105" s="530"/>
      <c r="G105" s="532"/>
      <c r="H105" s="725"/>
      <c r="I105" s="233"/>
      <c r="J105" s="509"/>
      <c r="K105" s="487"/>
      <c r="L105" s="487"/>
      <c r="M105" s="487"/>
      <c r="N105" s="505"/>
      <c r="O105" s="491"/>
      <c r="P105" s="487"/>
      <c r="Q105" s="487"/>
      <c r="R105" s="487"/>
      <c r="S105" s="505"/>
      <c r="T105" s="491"/>
      <c r="U105" s="487"/>
      <c r="V105" s="487"/>
      <c r="W105" s="487"/>
      <c r="X105" s="487"/>
      <c r="Y105" s="491"/>
      <c r="Z105" s="487"/>
      <c r="AA105" s="487"/>
      <c r="AB105" s="487"/>
      <c r="AC105" s="505"/>
      <c r="AD105" s="487"/>
      <c r="AE105" s="524"/>
      <c r="AF105" s="203">
        <v>0</v>
      </c>
      <c r="AG105" s="493"/>
      <c r="AH105" s="592"/>
      <c r="AI105" s="461">
        <v>0</v>
      </c>
      <c r="AJ105" s="493"/>
      <c r="AK105" s="592"/>
      <c r="AL105" s="461">
        <v>0</v>
      </c>
      <c r="AM105" s="643"/>
      <c r="AN105" s="593"/>
      <c r="AO105" s="461">
        <v>0</v>
      </c>
      <c r="AP105" s="643"/>
      <c r="AQ105" s="593"/>
      <c r="AR105" s="44"/>
      <c r="AS105" s="594"/>
      <c r="AT105" s="198"/>
      <c r="AU105" s="485"/>
      <c r="AV105" s="199"/>
      <c r="AW105" s="596"/>
      <c r="AX105" s="597"/>
      <c r="AY105" s="64"/>
      <c r="AZ105" s="546"/>
      <c r="BD105" s="483"/>
      <c r="BE105" s="535"/>
      <c r="BF105" s="536"/>
      <c r="BG105" s="211"/>
      <c r="BH105" s="539"/>
      <c r="BI105" s="540"/>
      <c r="BJ105" s="210"/>
      <c r="BK105" s="539"/>
      <c r="BL105" s="540"/>
      <c r="BM105" s="210"/>
      <c r="BN105" s="539"/>
      <c r="BO105" s="540"/>
    </row>
    <row r="106" spans="1:67" ht="9.75" customHeight="1">
      <c r="A106" s="498">
        <v>38</v>
      </c>
      <c r="B106" s="525"/>
      <c r="C106" s="527"/>
      <c r="D106" s="527"/>
      <c r="E106" s="529"/>
      <c r="F106" s="529"/>
      <c r="G106" s="531"/>
      <c r="H106" s="724"/>
      <c r="I106" s="233"/>
      <c r="J106" s="508"/>
      <c r="K106" s="486"/>
      <c r="L106" s="486"/>
      <c r="M106" s="486"/>
      <c r="N106" s="504"/>
      <c r="O106" s="490"/>
      <c r="P106" s="486"/>
      <c r="Q106" s="486"/>
      <c r="R106" s="486"/>
      <c r="S106" s="504"/>
      <c r="T106" s="490"/>
      <c r="U106" s="486"/>
      <c r="V106" s="486"/>
      <c r="W106" s="486"/>
      <c r="X106" s="486"/>
      <c r="Y106" s="490"/>
      <c r="Z106" s="486"/>
      <c r="AA106" s="486"/>
      <c r="AB106" s="486"/>
      <c r="AC106" s="504"/>
      <c r="AD106" s="486"/>
      <c r="AE106" s="523"/>
      <c r="AF106" s="203">
        <v>0</v>
      </c>
      <c r="AG106" s="492">
        <f>IF(($AF106)*OR($AF107)=0,SUM(INT($AF106)+INT($AF107)),SUM(INT($AF106)+INT($AF107))/2)</f>
        <v>0</v>
      </c>
      <c r="AH106" s="488"/>
      <c r="AI106" s="461">
        <v>0</v>
      </c>
      <c r="AJ106" s="492">
        <f>IF(($AI106)*OR($AI107)=0,SUM(INT($AI106)+INT($AI107)),SUM(INT($AI106)+INT($AI107))/2)</f>
        <v>0</v>
      </c>
      <c r="AK106" s="488"/>
      <c r="AL106" s="461">
        <v>0</v>
      </c>
      <c r="AM106" s="620">
        <f>IF(($AL106)*OR($AL107)=0,SUM(INT($AL106)+INT($AL107)),SUM(INT($AL106)+INT($AL107))/2)</f>
        <v>0</v>
      </c>
      <c r="AN106" s="494"/>
      <c r="AO106" s="461">
        <v>0</v>
      </c>
      <c r="AP106" s="620">
        <f>IF(($AO106)*OR($AO107)=0,SUM(INT($AO106)+INT($AO107)),SUM(INT($AO106)+INT($AO107))/2)</f>
        <v>0</v>
      </c>
      <c r="AQ106" s="494"/>
      <c r="AR106" s="44"/>
      <c r="AS106" s="594">
        <f>AG106+AJ106+AM106+AP106</f>
        <v>0</v>
      </c>
      <c r="AT106" s="198"/>
      <c r="AU106" s="484">
        <f>IF(($H106-$G106-$BE106)&lt;=$C$13,0,(((INT(((HOUR($H106-$G106-$C$13)*3600)+(MINUTE($H106-$G106-$C$13)*60)+SECOND($H106-$G106-$C$13)-1)/($C$14*60)))+1)*-1))</f>
        <v>0</v>
      </c>
      <c r="AV106" s="199"/>
      <c r="AW106" s="596">
        <f>IF($J$30=J106,1,0)+IF($K$30=K106,1,0)+IF($L$30=L106,1,0)+IF($M$30=M106,1,0)+IF($N$30=N106,1,0)+IF($O$30=O106,1,0)+IF($P$30=P106,1,0)+IF($Q$30=Q106,1,0)+IF($R$30=R106,1,0)+IF($S$30=S106,1,0)+IF($T$30=T106,1,0)+IF($U$30=U106,1,0)+IF($V$30=V106,1,0)+IF($W$30=W106,1,0)+IF($X$30=X106,1,0)+IF($Y$30=Y106,1,0)+IF($Z$30=Z106,1,0)+IF($AA$30=AA106,1,0)+IF($AB$30=AB106,1,0)+IF($AC$30=AC106,1,0)+IF($AD$30=AD106,1,0)+IF($AE$30=AE106,1,0)+IF($AH$30=AH106,1,0)+IF($AK$30=AK106,1,0)+IF($AN$30=AN106,1,0)+IF($AQ$30=AQ106,1,0)+AU106</f>
        <v>0</v>
      </c>
      <c r="AX106" s="597">
        <f>AS106+(IF($AH$30=$AH106,0,(IF($AH106="X",E$12,(IF($AH106=0,0,C$8))))))+(IF($AK$30=$AK106,0,(IF($AK106="X",E$12,(IF($AK106=0,0,C$9))))))+(IF($AN$30=$AN106,0,(IF($AN106="X",E$12,(IF($AN106=0,0,C$10))))))+(IF($AQ$30=$AQ106,0,(IF($AQ106="X",E$12,(IF($AQ106=0,0,C$11))))))</f>
        <v>0</v>
      </c>
      <c r="AY106" s="64"/>
      <c r="AZ106" s="546">
        <v>0</v>
      </c>
      <c r="BD106" s="482">
        <v>38</v>
      </c>
      <c r="BE106" s="533"/>
      <c r="BF106" s="534"/>
      <c r="BG106" s="211"/>
      <c r="BH106" s="537">
        <f>(IF($AH$30=$AH106,0,(IF($AH106="X",G$12,(IF($AH106=0,0,E$8))))))+(IF($AI$30=$AI106,0,(IF($AI106="X",G$12,(IF($AI106=0,0,E$8))))))+(IF($AL$30=$AL106,0,(IF($AL106="X",G$12,(IF($AL106=0,0,E$9))))))+(IF($AM$30=$AM106,0,(IF($AM106="X",G$12,(IF($AM106=0,0,E$9))))))+(IF($AP$30=$AP106,0,(IF($AP106="X",G$12,(IF($AP106=0,0,E$10))))))</f>
        <v>0</v>
      </c>
      <c r="BI106" s="538"/>
      <c r="BJ106" s="210"/>
      <c r="BK106" s="537">
        <f>IF($J$30=L106,1,0)+IF($K$30=M106,1,0)+IF($L$30=N106,1,0)+IF($M$30=O106,1,0)+IF($N$30=P106,1,0)+IF($O$30=Q106,1,0)+IF($P$30=R106,1,0)+IF($Q$30=S106,1,0)+IF($R$30=T106,1,0)+IF($S$30=U106,1,0)+IF($T$30=V106,1,0)+IF($U$30=W106,1,0)+IF($V$30=X106,1,0)+IF($W$30=Y106,1,0)+IF($X$30=Z106,1,0)+IF($Y$30=AA106,1,0)+IF($Z$30=AB106,1,0)+IF($AA$30=AC106,1,0)+IF($AB$30=AD106,1,0)+IF($AC$30=AE106,1,0)+IF($AD$30=AF106,1,0)+IF($AE$30=AG106,1,0)</f>
        <v>0</v>
      </c>
      <c r="BL106" s="538"/>
      <c r="BM106" s="210"/>
      <c r="BN106" s="537">
        <f>IF($AH$30=AJ106,1,0)+IF($AI$30=AK106,1,0)+IF($AL$30=AN106,1,0)+IF($AM$30=AO106,1,0)+IF($AP$30=AR106,1,0)</f>
        <v>0</v>
      </c>
      <c r="BO106" s="538"/>
    </row>
    <row r="107" spans="1:67" ht="9.75" customHeight="1" thickBot="1">
      <c r="A107" s="499"/>
      <c r="B107" s="526"/>
      <c r="C107" s="528"/>
      <c r="D107" s="528"/>
      <c r="E107" s="530"/>
      <c r="F107" s="530"/>
      <c r="G107" s="532"/>
      <c r="H107" s="725"/>
      <c r="I107" s="233"/>
      <c r="J107" s="509"/>
      <c r="K107" s="487"/>
      <c r="L107" s="487"/>
      <c r="M107" s="487"/>
      <c r="N107" s="505"/>
      <c r="O107" s="491"/>
      <c r="P107" s="487"/>
      <c r="Q107" s="487"/>
      <c r="R107" s="487"/>
      <c r="S107" s="505"/>
      <c r="T107" s="491"/>
      <c r="U107" s="487"/>
      <c r="V107" s="487"/>
      <c r="W107" s="487"/>
      <c r="X107" s="487"/>
      <c r="Y107" s="491"/>
      <c r="Z107" s="487"/>
      <c r="AA107" s="487"/>
      <c r="AB107" s="487"/>
      <c r="AC107" s="505"/>
      <c r="AD107" s="487"/>
      <c r="AE107" s="524"/>
      <c r="AF107" s="203">
        <v>0</v>
      </c>
      <c r="AG107" s="493"/>
      <c r="AH107" s="489"/>
      <c r="AI107" s="461">
        <v>0</v>
      </c>
      <c r="AJ107" s="493"/>
      <c r="AK107" s="489"/>
      <c r="AL107" s="461">
        <v>0</v>
      </c>
      <c r="AM107" s="643"/>
      <c r="AN107" s="495"/>
      <c r="AO107" s="461">
        <v>0</v>
      </c>
      <c r="AP107" s="643"/>
      <c r="AQ107" s="495"/>
      <c r="AR107" s="44"/>
      <c r="AS107" s="594"/>
      <c r="AT107" s="198"/>
      <c r="AU107" s="485"/>
      <c r="AV107" s="199"/>
      <c r="AW107" s="596"/>
      <c r="AX107" s="597"/>
      <c r="AY107" s="64"/>
      <c r="AZ107" s="546"/>
      <c r="BD107" s="573"/>
      <c r="BE107" s="535"/>
      <c r="BF107" s="536"/>
      <c r="BG107" s="211"/>
      <c r="BH107" s="539"/>
      <c r="BI107" s="540"/>
      <c r="BJ107" s="210"/>
      <c r="BK107" s="539"/>
      <c r="BL107" s="540"/>
      <c r="BM107" s="210"/>
      <c r="BN107" s="539"/>
      <c r="BO107" s="540"/>
    </row>
    <row r="108" spans="1:67" ht="9.75" customHeight="1">
      <c r="A108" s="498">
        <v>39</v>
      </c>
      <c r="B108" s="525"/>
      <c r="C108" s="527"/>
      <c r="D108" s="527"/>
      <c r="E108" s="529"/>
      <c r="F108" s="529"/>
      <c r="G108" s="531"/>
      <c r="H108" s="724"/>
      <c r="I108" s="233"/>
      <c r="J108" s="508"/>
      <c r="K108" s="486"/>
      <c r="L108" s="486"/>
      <c r="M108" s="486"/>
      <c r="N108" s="504"/>
      <c r="O108" s="490"/>
      <c r="P108" s="486"/>
      <c r="Q108" s="486"/>
      <c r="R108" s="486"/>
      <c r="S108" s="504"/>
      <c r="T108" s="490"/>
      <c r="U108" s="486"/>
      <c r="V108" s="486"/>
      <c r="W108" s="486"/>
      <c r="X108" s="486"/>
      <c r="Y108" s="490"/>
      <c r="Z108" s="486"/>
      <c r="AA108" s="486"/>
      <c r="AB108" s="486"/>
      <c r="AC108" s="504"/>
      <c r="AD108" s="486"/>
      <c r="AE108" s="523"/>
      <c r="AF108" s="203">
        <v>0</v>
      </c>
      <c r="AG108" s="492">
        <f>IF(($AF108)*OR($AF109)=0,SUM(INT($AF108)+INT($AF109)),SUM(INT($AF108)+INT($AF109))/2)</f>
        <v>0</v>
      </c>
      <c r="AH108" s="592"/>
      <c r="AI108" s="461">
        <v>0</v>
      </c>
      <c r="AJ108" s="492">
        <f>IF(($AI108)*OR($AI109)=0,SUM(INT($AI108)+INT($AI109)),SUM(INT($AI108)+INT($AI109))/2)</f>
        <v>0</v>
      </c>
      <c r="AK108" s="592"/>
      <c r="AL108" s="461">
        <v>0</v>
      </c>
      <c r="AM108" s="620">
        <f>IF(($AL108)*OR($AL109)=0,SUM(INT($AL108)+INT($AL109)),SUM(INT($AL108)+INT($AL109))/2)</f>
        <v>0</v>
      </c>
      <c r="AN108" s="593"/>
      <c r="AO108" s="461">
        <v>0</v>
      </c>
      <c r="AP108" s="620">
        <f>IF(($AO108)*OR($AO109)=0,SUM(INT($AO108)+INT($AO109)),SUM(INT($AO108)+INT($AO109))/2)</f>
        <v>0</v>
      </c>
      <c r="AQ108" s="593"/>
      <c r="AR108" s="44"/>
      <c r="AS108" s="594">
        <f>AG108+AJ108+AM108+AP108</f>
        <v>0</v>
      </c>
      <c r="AT108" s="198"/>
      <c r="AU108" s="484">
        <f>IF(($H108-$G108-$BE108)&lt;=$C$13,0,(((INT(((HOUR($H108-$G108-$C$13)*3600)+(MINUTE($H108-$G108-$C$13)*60)+SECOND($H108-$G108-$C$13)-1)/($C$14*60)))+1)*-1))</f>
        <v>0</v>
      </c>
      <c r="AV108" s="199"/>
      <c r="AW108" s="596">
        <f>IF($J$30=J108,1,0)+IF($K$30=K108,1,0)+IF($L$30=L108,1,0)+IF($M$30=M108,1,0)+IF($N$30=N108,1,0)+IF($O$30=O108,1,0)+IF($P$30=P108,1,0)+IF($Q$30=Q108,1,0)+IF($R$30=R108,1,0)+IF($S$30=S108,1,0)+IF($T$30=T108,1,0)+IF($U$30=U108,1,0)+IF($V$30=V108,1,0)+IF($W$30=W108,1,0)+IF($X$30=X108,1,0)+IF($Y$30=Y108,1,0)+IF($Z$30=Z108,1,0)+IF($AA$30=AA108,1,0)+IF($AB$30=AB108,1,0)+IF($AC$30=AC108,1,0)+IF($AD$30=AD108,1,0)+IF($AE$30=AE108,1,0)+IF($AH$30=AH108,1,0)+IF($AK$30=AK108,1,0)+IF($AN$30=AN108,1,0)+IF($AQ$30=AQ108,1,0)+AU108</f>
        <v>0</v>
      </c>
      <c r="AX108" s="597">
        <f>AS108+(IF($AH$30=$AH108,0,(IF($AH108="X",E$12,(IF($AH108=0,0,C$8))))))+(IF($AK$30=$AK108,0,(IF($AK108="X",E$12,(IF($AK108=0,0,C$9))))))+(IF($AN$30=$AN108,0,(IF($AN108="X",E$12,(IF($AN108=0,0,C$10))))))+(IF($AQ$30=$AQ108,0,(IF($AQ108="X",E$12,(IF($AQ108=0,0,C$11))))))</f>
        <v>0</v>
      </c>
      <c r="AY108" s="64"/>
      <c r="AZ108" s="546">
        <v>0</v>
      </c>
      <c r="BD108" s="728">
        <v>39</v>
      </c>
      <c r="BE108" s="533"/>
      <c r="BF108" s="534"/>
      <c r="BG108" s="211"/>
      <c r="BH108" s="537">
        <f>(IF($AH$30=$AH108,0,(IF($AH108="X",G$12,(IF($AH108=0,0,E$8))))))+(IF($AI$30=$AI108,0,(IF($AI108="X",G$12,(IF($AI108=0,0,E$8))))))+(IF($AL$30=$AL108,0,(IF($AL108="X",G$12,(IF($AL108=0,0,E$9))))))+(IF($AM$30=$AM108,0,(IF($AM108="X",G$12,(IF($AM108=0,0,E$9))))))+(IF($AP$30=$AP108,0,(IF($AP108="X",G$12,(IF($AP108=0,0,E$10))))))</f>
        <v>0</v>
      </c>
      <c r="BI108" s="538"/>
      <c r="BJ108" s="210"/>
      <c r="BK108" s="537">
        <f>IF($J$30=L108,1,0)+IF($K$30=M108,1,0)+IF($L$30=N108,1,0)+IF($M$30=O108,1,0)+IF($N$30=P108,1,0)+IF($O$30=Q108,1,0)+IF($P$30=R108,1,0)+IF($Q$30=S108,1,0)+IF($R$30=T108,1,0)+IF($S$30=U108,1,0)+IF($T$30=V108,1,0)+IF($U$30=W108,1,0)+IF($V$30=X108,1,0)+IF($W$30=Y108,1,0)+IF($X$30=Z108,1,0)+IF($Y$30=AA108,1,0)+IF($Z$30=AB108,1,0)+IF($AA$30=AC108,1,0)+IF($AB$30=AD108,1,0)+IF($AC$30=AE108,1,0)+IF($AD$30=AF108,1,0)+IF($AE$30=AG108,1,0)</f>
        <v>0</v>
      </c>
      <c r="BL108" s="538"/>
      <c r="BM108" s="210"/>
      <c r="BN108" s="537">
        <f>IF($AH$30=AJ108,1,0)+IF($AI$30=AK108,1,0)+IF($AL$30=AN108,1,0)+IF($AM$30=AO108,1,0)+IF($AP$30=AR108,1,0)</f>
        <v>0</v>
      </c>
      <c r="BO108" s="538"/>
    </row>
    <row r="109" spans="1:67" ht="9.75" customHeight="1">
      <c r="A109" s="499"/>
      <c r="B109" s="526"/>
      <c r="C109" s="528"/>
      <c r="D109" s="528"/>
      <c r="E109" s="530"/>
      <c r="F109" s="530"/>
      <c r="G109" s="532"/>
      <c r="H109" s="725"/>
      <c r="I109" s="233"/>
      <c r="J109" s="509"/>
      <c r="K109" s="487"/>
      <c r="L109" s="487"/>
      <c r="M109" s="487"/>
      <c r="N109" s="505"/>
      <c r="O109" s="491"/>
      <c r="P109" s="487"/>
      <c r="Q109" s="487"/>
      <c r="R109" s="487"/>
      <c r="S109" s="505"/>
      <c r="T109" s="491"/>
      <c r="U109" s="487"/>
      <c r="V109" s="487"/>
      <c r="W109" s="487"/>
      <c r="X109" s="487"/>
      <c r="Y109" s="491"/>
      <c r="Z109" s="487"/>
      <c r="AA109" s="487"/>
      <c r="AB109" s="487"/>
      <c r="AC109" s="505"/>
      <c r="AD109" s="487"/>
      <c r="AE109" s="524"/>
      <c r="AF109" s="203">
        <v>0</v>
      </c>
      <c r="AG109" s="493"/>
      <c r="AH109" s="489"/>
      <c r="AI109" s="461">
        <v>0</v>
      </c>
      <c r="AJ109" s="493"/>
      <c r="AK109" s="489"/>
      <c r="AL109" s="461">
        <v>0</v>
      </c>
      <c r="AM109" s="643"/>
      <c r="AN109" s="495"/>
      <c r="AO109" s="461">
        <v>0</v>
      </c>
      <c r="AP109" s="643"/>
      <c r="AQ109" s="495"/>
      <c r="AR109" s="44"/>
      <c r="AS109" s="483"/>
      <c r="AT109" s="198"/>
      <c r="AU109" s="485"/>
      <c r="AV109" s="199"/>
      <c r="AW109" s="501"/>
      <c r="AX109" s="503"/>
      <c r="AY109" s="64"/>
      <c r="AZ109" s="546"/>
      <c r="BD109" s="483"/>
      <c r="BE109" s="535"/>
      <c r="BF109" s="536"/>
      <c r="BG109" s="211"/>
      <c r="BH109" s="539"/>
      <c r="BI109" s="540"/>
      <c r="BJ109" s="210"/>
      <c r="BK109" s="539"/>
      <c r="BL109" s="540"/>
      <c r="BM109" s="210"/>
      <c r="BN109" s="539"/>
      <c r="BO109" s="540"/>
    </row>
    <row r="110" spans="1:67" ht="9.75" customHeight="1">
      <c r="A110" s="498">
        <v>40</v>
      </c>
      <c r="B110" s="525"/>
      <c r="C110" s="527"/>
      <c r="D110" s="527"/>
      <c r="E110" s="529"/>
      <c r="F110" s="529"/>
      <c r="G110" s="531"/>
      <c r="H110" s="724"/>
      <c r="I110" s="233"/>
      <c r="J110" s="508"/>
      <c r="K110" s="486"/>
      <c r="L110" s="486"/>
      <c r="M110" s="486"/>
      <c r="N110" s="504"/>
      <c r="O110" s="490"/>
      <c r="P110" s="486"/>
      <c r="Q110" s="486"/>
      <c r="R110" s="486"/>
      <c r="S110" s="504"/>
      <c r="T110" s="490"/>
      <c r="U110" s="486"/>
      <c r="V110" s="486"/>
      <c r="W110" s="486"/>
      <c r="X110" s="486"/>
      <c r="Y110" s="490"/>
      <c r="Z110" s="486"/>
      <c r="AA110" s="486"/>
      <c r="AB110" s="486"/>
      <c r="AC110" s="504"/>
      <c r="AD110" s="486"/>
      <c r="AE110" s="523"/>
      <c r="AF110" s="203">
        <v>0</v>
      </c>
      <c r="AG110" s="492">
        <f>IF(($AF110)*OR($AF111)=0,SUM(INT($AF110)+INT($AF111)),SUM(INT($AF110)+INT($AF111))/2)</f>
        <v>0</v>
      </c>
      <c r="AH110" s="488"/>
      <c r="AI110" s="461">
        <v>0</v>
      </c>
      <c r="AJ110" s="492">
        <f>IF(($AI110)*OR($AI111)=0,SUM(INT($AI110)+INT($AI111)),SUM(INT($AI110)+INT($AI111))/2)</f>
        <v>0</v>
      </c>
      <c r="AK110" s="488"/>
      <c r="AL110" s="461">
        <v>0</v>
      </c>
      <c r="AM110" s="620">
        <f>IF(($AL110)*OR($AL111)=0,SUM(INT($AL110)+INT($AL111)),SUM(INT($AL110)+INT($AL111))/2)</f>
        <v>0</v>
      </c>
      <c r="AN110" s="494"/>
      <c r="AO110" s="461">
        <v>0</v>
      </c>
      <c r="AP110" s="620">
        <f>IF(($AO110)*OR($AO111)=0,SUM(INT($AO110)+INT($AO111)),SUM(INT($AO110)+INT($AO111))/2)</f>
        <v>0</v>
      </c>
      <c r="AQ110" s="494"/>
      <c r="AR110" s="44"/>
      <c r="AS110" s="482">
        <f>AG110+AJ110+AM110+AP110</f>
        <v>0</v>
      </c>
      <c r="AT110" s="198"/>
      <c r="AU110" s="484">
        <f>IF(($H110-$G110-$BE110)&lt;=$C$13,0,(((INT(((HOUR($H110-$G110-$C$13)*3600)+(MINUTE($H110-$G110-$C$13)*60)+SECOND($H110-$G110-$C$13)-1)/($C$14*60)))+1)*-1))</f>
        <v>0</v>
      </c>
      <c r="AV110" s="199"/>
      <c r="AW110" s="500">
        <f>IF($J$30=J110,1,0)+IF($K$30=K110,1,0)+IF($L$30=L110,1,0)+IF($M$30=M110,1,0)+IF($N$30=N110,1,0)+IF($O$30=O110,1,0)+IF($P$30=P110,1,0)+IF($Q$30=Q110,1,0)+IF($R$30=R110,1,0)+IF($S$30=S110,1,0)+IF($T$30=T110,1,0)+IF($U$30=U110,1,0)+IF($V$30=V110,1,0)+IF($W$30=W110,1,0)+IF($X$30=X110,1,0)+IF($Y$30=Y110,1,0)+IF($Z$30=Z110,1,0)+IF($AA$30=AA110,1,0)+IF($AB$30=AB110,1,0)+IF($AC$30=AC110,1,0)+IF($AD$30=AD110,1,0)+IF($AE$30=AE110,1,0)+IF($AH$30=AH110,1,0)+IF($AK$30=AK110,1,0)+IF($AN$30=AN110,1,0)+IF($AQ$30=AQ110,1,0)+AU110</f>
        <v>0</v>
      </c>
      <c r="AX110" s="502">
        <f>AS110+(IF($AH$30=$AH110,0,(IF($AH110="X",E$12,(IF($AH110=0,0,C$8))))))+(IF($AK$30=$AK110,0,(IF($AK110="X",E$12,(IF($AK110=0,0,C$9))))))+(IF($AN$30=$AN110,0,(IF($AN110="X",E$12,(IF($AN110=0,0,C$10))))))+(IF($AQ$30=$AQ110,0,(IF($AQ110="X",E$12,(IF($AQ110=0,0,C$11))))))</f>
        <v>0</v>
      </c>
      <c r="AY110" s="64"/>
      <c r="AZ110" s="546">
        <v>0</v>
      </c>
      <c r="BD110" s="482">
        <v>40</v>
      </c>
      <c r="BE110" s="533"/>
      <c r="BF110" s="534"/>
      <c r="BG110" s="211"/>
      <c r="BH110" s="537">
        <f>(IF($AH$30=$AH110,0,(IF($AH110="X",G$12,(IF($AH110=0,0,E$8))))))+(IF($AI$30=$AI110,0,(IF($AI110="X",G$12,(IF($AI110=0,0,E$8))))))+(IF($AL$30=$AL110,0,(IF($AL110="X",G$12,(IF($AL110=0,0,E$9))))))+(IF($AM$30=$AM110,0,(IF($AM110="X",G$12,(IF($AM110=0,0,E$9))))))+(IF($AP$30=$AP110,0,(IF($AP110="X",G$12,(IF($AP110=0,0,E$10))))))</f>
        <v>0</v>
      </c>
      <c r="BI110" s="538"/>
      <c r="BJ110" s="210"/>
      <c r="BK110" s="537">
        <f>IF($J$30=L110,1,0)+IF($K$30=M110,1,0)+IF($L$30=N110,1,0)+IF($M$30=O110,1,0)+IF($N$30=P110,1,0)+IF($O$30=Q110,1,0)+IF($P$30=R110,1,0)+IF($Q$30=S110,1,0)+IF($R$30=T110,1,0)+IF($S$30=U110,1,0)+IF($T$30=V110,1,0)+IF($U$30=W110,1,0)+IF($V$30=X110,1,0)+IF($W$30=Y110,1,0)+IF($X$30=Z110,1,0)+IF($Y$30=AA110,1,0)+IF($Z$30=AB110,1,0)+IF($AA$30=AC110,1,0)+IF($AB$30=AD110,1,0)+IF($AC$30=AE110,1,0)+IF($AD$30=AF110,1,0)+IF($AE$30=AG110,1,0)</f>
        <v>0</v>
      </c>
      <c r="BL110" s="538"/>
      <c r="BM110" s="210"/>
      <c r="BN110" s="537">
        <f>IF($AH$30=AJ110,1,0)+IF($AI$30=AK110,1,0)+IF($AL$30=AN110,1,0)+IF($AM$30=AO110,1,0)+IF($AP$30=AR110,1,0)</f>
        <v>0</v>
      </c>
      <c r="BO110" s="538"/>
    </row>
    <row r="111" spans="1:67" ht="9.75" customHeight="1">
      <c r="A111" s="499"/>
      <c r="B111" s="526"/>
      <c r="C111" s="528"/>
      <c r="D111" s="528"/>
      <c r="E111" s="530"/>
      <c r="F111" s="530"/>
      <c r="G111" s="532"/>
      <c r="H111" s="725"/>
      <c r="I111" s="233"/>
      <c r="J111" s="509"/>
      <c r="K111" s="487"/>
      <c r="L111" s="487"/>
      <c r="M111" s="487"/>
      <c r="N111" s="505"/>
      <c r="O111" s="491"/>
      <c r="P111" s="487"/>
      <c r="Q111" s="487"/>
      <c r="R111" s="487"/>
      <c r="S111" s="505"/>
      <c r="T111" s="491"/>
      <c r="U111" s="487"/>
      <c r="V111" s="487"/>
      <c r="W111" s="487"/>
      <c r="X111" s="487"/>
      <c r="Y111" s="491"/>
      <c r="Z111" s="487"/>
      <c r="AA111" s="487"/>
      <c r="AB111" s="487"/>
      <c r="AC111" s="505"/>
      <c r="AD111" s="487"/>
      <c r="AE111" s="524"/>
      <c r="AF111" s="203">
        <v>0</v>
      </c>
      <c r="AG111" s="493"/>
      <c r="AH111" s="489"/>
      <c r="AI111" s="461">
        <v>0</v>
      </c>
      <c r="AJ111" s="493"/>
      <c r="AK111" s="489"/>
      <c r="AL111" s="461">
        <v>0</v>
      </c>
      <c r="AM111" s="643"/>
      <c r="AN111" s="495"/>
      <c r="AO111" s="461">
        <v>0</v>
      </c>
      <c r="AP111" s="643"/>
      <c r="AQ111" s="495"/>
      <c r="AR111" s="44"/>
      <c r="AS111" s="483"/>
      <c r="AT111" s="198"/>
      <c r="AU111" s="485"/>
      <c r="AV111" s="199"/>
      <c r="AW111" s="501"/>
      <c r="AX111" s="503"/>
      <c r="AY111" s="64"/>
      <c r="AZ111" s="546"/>
      <c r="BD111" s="483"/>
      <c r="BE111" s="535"/>
      <c r="BF111" s="536"/>
      <c r="BG111" s="211"/>
      <c r="BH111" s="539"/>
      <c r="BI111" s="540"/>
      <c r="BJ111" s="210"/>
      <c r="BK111" s="539"/>
      <c r="BL111" s="540"/>
      <c r="BM111" s="210"/>
      <c r="BN111" s="539"/>
      <c r="BO111" s="540"/>
    </row>
    <row r="112" spans="1:67" ht="9.75" customHeight="1">
      <c r="A112" s="498">
        <v>41</v>
      </c>
      <c r="B112" s="525"/>
      <c r="C112" s="527"/>
      <c r="D112" s="527"/>
      <c r="E112" s="529"/>
      <c r="F112" s="529"/>
      <c r="G112" s="531"/>
      <c r="H112" s="724"/>
      <c r="I112" s="233"/>
      <c r="J112" s="508"/>
      <c r="K112" s="486"/>
      <c r="L112" s="486"/>
      <c r="M112" s="486"/>
      <c r="N112" s="504"/>
      <c r="O112" s="490"/>
      <c r="P112" s="486"/>
      <c r="Q112" s="486"/>
      <c r="R112" s="486"/>
      <c r="S112" s="504"/>
      <c r="T112" s="490"/>
      <c r="U112" s="486"/>
      <c r="V112" s="486"/>
      <c r="W112" s="486"/>
      <c r="X112" s="486"/>
      <c r="Y112" s="490"/>
      <c r="Z112" s="486"/>
      <c r="AA112" s="486"/>
      <c r="AB112" s="486"/>
      <c r="AC112" s="504"/>
      <c r="AD112" s="486"/>
      <c r="AE112" s="523"/>
      <c r="AF112" s="203">
        <v>0</v>
      </c>
      <c r="AG112" s="492">
        <f>IF(($AF112)*OR($AF113)=0,SUM(INT($AF112)+INT($AF113)),SUM(INT($AF112)+INT($AF113))/2)</f>
        <v>0</v>
      </c>
      <c r="AH112" s="488"/>
      <c r="AI112" s="461">
        <v>0</v>
      </c>
      <c r="AJ112" s="492">
        <f>IF(($AI112)*OR($AI113)=0,SUM(INT($AI112)+INT($AI113)),SUM(INT($AI112)+INT($AI113))/2)</f>
        <v>0</v>
      </c>
      <c r="AK112" s="488"/>
      <c r="AL112" s="461">
        <v>0</v>
      </c>
      <c r="AM112" s="620">
        <f>IF(($AL112)*OR($AL113)=0,SUM(INT($AL112)+INT($AL113)),SUM(INT($AL112)+INT($AL113))/2)</f>
        <v>0</v>
      </c>
      <c r="AN112" s="494"/>
      <c r="AO112" s="461">
        <v>0</v>
      </c>
      <c r="AP112" s="620">
        <f>IF(($AO112)*OR($AO113)=0,SUM(INT($AO112)+INT($AO113)),SUM(INT($AO112)+INT($AO113))/2)</f>
        <v>0</v>
      </c>
      <c r="AQ112" s="494"/>
      <c r="AR112" s="44"/>
      <c r="AS112" s="482">
        <f>AG112+AJ112+AM112+AP112</f>
        <v>0</v>
      </c>
      <c r="AT112" s="198"/>
      <c r="AU112" s="484">
        <f>IF(($H112-$G112-$BE112)&lt;=$C$13,0,(((INT(((HOUR($H112-$G112-$C$13)*3600)+(MINUTE($H112-$G112-$C$13)*60)+SECOND($H112-$G112-$C$13)-1)/($C$14*60)))+1)*-1))</f>
        <v>0</v>
      </c>
      <c r="AV112" s="199"/>
      <c r="AW112" s="500">
        <f>IF($J$30=J112,1,0)+IF($K$30=K112,1,0)+IF($L$30=L112,1,0)+IF($M$30=M112,1,0)+IF($N$30=N112,1,0)+IF($O$30=O112,1,0)+IF($P$30=P112,1,0)+IF($Q$30=Q112,1,0)+IF($R$30=R112,1,0)+IF($S$30=S112,1,0)+IF($T$30=T112,1,0)+IF($U$30=U112,1,0)+IF($V$30=V112,1,0)+IF($W$30=W112,1,0)+IF($X$30=X112,1,0)+IF($Y$30=Y112,1,0)+IF($Z$30=Z112,1,0)+IF($AA$30=AA112,1,0)+IF($AB$30=AB112,1,0)+IF($AC$30=AC112,1,0)+IF($AD$30=AD112,1,0)+IF($AE$30=AE112,1,0)+IF($AH$30=AH112,1,0)+IF($AK$30=AK112,1,0)+IF($AN$30=AN112,1,0)+IF($AQ$30=AQ112,1,0)+AU112</f>
        <v>0</v>
      </c>
      <c r="AX112" s="502">
        <f>AS112+(IF($AH$30=$AH112,0,(IF($AH112="X",E$12,(IF($AH112=0,0,C$8))))))+(IF($AK$30=$AK112,0,(IF($AK112="X",E$12,(IF($AK112=0,0,C$9))))))+(IF($AN$30=$AN112,0,(IF($AN112="X",E$12,(IF($AN112=0,0,C$10))))))+(IF($AQ$30=$AQ112,0,(IF($AQ112="X",E$12,(IF($AQ112=0,0,C$11))))))</f>
        <v>0</v>
      </c>
      <c r="AY112" s="64"/>
      <c r="AZ112" s="546">
        <v>0</v>
      </c>
      <c r="BD112" s="482">
        <v>41</v>
      </c>
      <c r="BE112" s="533"/>
      <c r="BF112" s="534"/>
      <c r="BG112" s="211"/>
      <c r="BH112" s="537">
        <f>(IF($AH$30=$AH112,0,(IF($AH112="X",G$12,(IF($AH112=0,0,E$8))))))+(IF($AI$30=$AI112,0,(IF($AI112="X",G$12,(IF($AI112=0,0,E$8))))))+(IF($AL$30=$AL112,0,(IF($AL112="X",G$12,(IF($AL112=0,0,E$9))))))+(IF($AM$30=$AM112,0,(IF($AM112="X",G$12,(IF($AM112=0,0,E$9))))))+(IF($AP$30=$AP112,0,(IF($AP112="X",G$12,(IF($AP112=0,0,E$10))))))</f>
        <v>0</v>
      </c>
      <c r="BI112" s="538"/>
      <c r="BJ112" s="210"/>
      <c r="BK112" s="537">
        <f>IF($J$30=L112,1,0)+IF($K$30=M112,1,0)+IF($L$30=N112,1,0)+IF($M$30=O112,1,0)+IF($N$30=P112,1,0)+IF($O$30=Q112,1,0)+IF($P$30=R112,1,0)+IF($Q$30=S112,1,0)+IF($R$30=T112,1,0)+IF($S$30=U112,1,0)+IF($T$30=V112,1,0)+IF($U$30=W112,1,0)+IF($V$30=X112,1,0)+IF($W$30=Y112,1,0)+IF($X$30=Z112,1,0)+IF($Y$30=AA112,1,0)+IF($Z$30=AB112,1,0)+IF($AA$30=AC112,1,0)+IF($AB$30=AD112,1,0)+IF($AC$30=AE112,1,0)+IF($AD$30=AF112,1,0)+IF($AE$30=AG112,1,0)</f>
        <v>0</v>
      </c>
      <c r="BL112" s="538"/>
      <c r="BM112" s="210"/>
      <c r="BN112" s="537">
        <f>IF($AH$30=AJ112,1,0)+IF($AI$30=AK112,1,0)+IF($AL$30=AN112,1,0)+IF($AM$30=AO112,1,0)+IF($AP$30=AR112,1,0)</f>
        <v>0</v>
      </c>
      <c r="BO112" s="538"/>
    </row>
    <row r="113" spans="1:67" ht="9.75" customHeight="1">
      <c r="A113" s="499"/>
      <c r="B113" s="526"/>
      <c r="C113" s="528"/>
      <c r="D113" s="528"/>
      <c r="E113" s="530"/>
      <c r="F113" s="530"/>
      <c r="G113" s="532"/>
      <c r="H113" s="725"/>
      <c r="I113" s="233"/>
      <c r="J113" s="509"/>
      <c r="K113" s="487"/>
      <c r="L113" s="487"/>
      <c r="M113" s="487"/>
      <c r="N113" s="505"/>
      <c r="O113" s="491"/>
      <c r="P113" s="487"/>
      <c r="Q113" s="487"/>
      <c r="R113" s="487"/>
      <c r="S113" s="505"/>
      <c r="T113" s="491"/>
      <c r="U113" s="487"/>
      <c r="V113" s="487"/>
      <c r="W113" s="487"/>
      <c r="X113" s="487"/>
      <c r="Y113" s="491"/>
      <c r="Z113" s="487"/>
      <c r="AA113" s="487"/>
      <c r="AB113" s="487"/>
      <c r="AC113" s="505"/>
      <c r="AD113" s="487"/>
      <c r="AE113" s="524"/>
      <c r="AF113" s="203">
        <v>0</v>
      </c>
      <c r="AG113" s="493"/>
      <c r="AH113" s="489"/>
      <c r="AI113" s="461">
        <v>0</v>
      </c>
      <c r="AJ113" s="493"/>
      <c r="AK113" s="489"/>
      <c r="AL113" s="461">
        <v>0</v>
      </c>
      <c r="AM113" s="643"/>
      <c r="AN113" s="495"/>
      <c r="AO113" s="461">
        <v>0</v>
      </c>
      <c r="AP113" s="643"/>
      <c r="AQ113" s="495"/>
      <c r="AR113" s="44"/>
      <c r="AS113" s="483"/>
      <c r="AT113" s="198"/>
      <c r="AU113" s="485"/>
      <c r="AV113" s="199"/>
      <c r="AW113" s="501"/>
      <c r="AX113" s="503"/>
      <c r="AY113" s="64"/>
      <c r="AZ113" s="546"/>
      <c r="BD113" s="483"/>
      <c r="BE113" s="535"/>
      <c r="BF113" s="536"/>
      <c r="BG113" s="211"/>
      <c r="BH113" s="539"/>
      <c r="BI113" s="540"/>
      <c r="BJ113" s="210"/>
      <c r="BK113" s="539"/>
      <c r="BL113" s="540"/>
      <c r="BM113" s="210"/>
      <c r="BN113" s="539"/>
      <c r="BO113" s="540"/>
    </row>
    <row r="114" spans="1:67" ht="9.75" customHeight="1">
      <c r="A114" s="498">
        <v>42</v>
      </c>
      <c r="B114" s="525"/>
      <c r="C114" s="527"/>
      <c r="D114" s="527"/>
      <c r="E114" s="529"/>
      <c r="F114" s="529"/>
      <c r="G114" s="531"/>
      <c r="H114" s="724"/>
      <c r="I114" s="233"/>
      <c r="J114" s="508"/>
      <c r="K114" s="486"/>
      <c r="L114" s="486"/>
      <c r="M114" s="486"/>
      <c r="N114" s="504"/>
      <c r="O114" s="490"/>
      <c r="P114" s="486"/>
      <c r="Q114" s="486"/>
      <c r="R114" s="486"/>
      <c r="S114" s="504"/>
      <c r="T114" s="490"/>
      <c r="U114" s="486"/>
      <c r="V114" s="486"/>
      <c r="W114" s="486"/>
      <c r="X114" s="486"/>
      <c r="Y114" s="490"/>
      <c r="Z114" s="486"/>
      <c r="AA114" s="486"/>
      <c r="AB114" s="486"/>
      <c r="AC114" s="504"/>
      <c r="AD114" s="486"/>
      <c r="AE114" s="523"/>
      <c r="AF114" s="203">
        <v>0</v>
      </c>
      <c r="AG114" s="492">
        <f>IF(($AF114)*OR($AF115)=0,SUM(INT($AF114)+INT($AF115)),SUM(INT($AF114)+INT($AF115))/2)</f>
        <v>0</v>
      </c>
      <c r="AH114" s="488"/>
      <c r="AI114" s="461">
        <v>0</v>
      </c>
      <c r="AJ114" s="492">
        <f>IF(($AI114)*OR($AI115)=0,SUM(INT($AI114)+INT($AI115)),SUM(INT($AI114)+INT($AI115))/2)</f>
        <v>0</v>
      </c>
      <c r="AK114" s="488"/>
      <c r="AL114" s="461">
        <v>0</v>
      </c>
      <c r="AM114" s="620">
        <f>IF(($AL114)*OR($AL115)=0,SUM(INT($AL114)+INT($AL115)),SUM(INT($AL114)+INT($AL115))/2)</f>
        <v>0</v>
      </c>
      <c r="AN114" s="494"/>
      <c r="AO114" s="461">
        <v>0</v>
      </c>
      <c r="AP114" s="620">
        <f>IF(($AO114)*OR($AO115)=0,SUM(INT($AO114)+INT($AO115)),SUM(INT($AO114)+INT($AO115))/2)</f>
        <v>0</v>
      </c>
      <c r="AQ114" s="494"/>
      <c r="AR114" s="44"/>
      <c r="AS114" s="482">
        <f>AG114+AJ114+AM114+AP114</f>
        <v>0</v>
      </c>
      <c r="AT114" s="198"/>
      <c r="AU114" s="484">
        <f>IF(($H114-$G114-$BE114)&lt;=$C$13,0,(((INT(((HOUR($H114-$G114-$C$13)*3600)+(MINUTE($H114-$G114-$C$13)*60)+SECOND($H114-$G114-$C$13)-1)/($C$14*60)))+1)*-1))</f>
        <v>0</v>
      </c>
      <c r="AV114" s="199"/>
      <c r="AW114" s="500">
        <f>IF($J$30=J114,1,0)+IF($K$30=K114,1,0)+IF($L$30=L114,1,0)+IF($M$30=M114,1,0)+IF($N$30=N114,1,0)+IF($O$30=O114,1,0)+IF($P$30=P114,1,0)+IF($Q$30=Q114,1,0)+IF($R$30=R114,1,0)+IF($S$30=S114,1,0)+IF($T$30=T114,1,0)+IF($U$30=U114,1,0)+IF($V$30=V114,1,0)+IF($W$30=W114,1,0)+IF($X$30=X114,1,0)+IF($Y$30=Y114,1,0)+IF($Z$30=Z114,1,0)+IF($AA$30=AA114,1,0)+IF($AB$30=AB114,1,0)+IF($AC$30=AC114,1,0)+IF($AD$30=AD114,1,0)+IF($AE$30=AE114,1,0)+IF($AH$30=AH114,1,0)+IF($AK$30=AK114,1,0)+IF($AN$30=AN114,1,0)+IF($AQ$30=AQ114,1,0)+AU114</f>
        <v>0</v>
      </c>
      <c r="AX114" s="502">
        <f>AS114+(IF($AH$30=$AH114,0,(IF($AH114="X",E$12,(IF($AH114=0,0,C$8))))))+(IF($AK$30=$AK114,0,(IF($AK114="X",E$12,(IF($AK114=0,0,C$9))))))+(IF($AN$30=$AN114,0,(IF($AN114="X",E$12,(IF($AN114=0,0,C$10))))))+(IF($AQ$30=$AQ114,0,(IF($AQ114="X",E$12,(IF($AQ114=0,0,C$11))))))</f>
        <v>0</v>
      </c>
      <c r="AY114" s="64"/>
      <c r="AZ114" s="546">
        <v>0</v>
      </c>
      <c r="BD114" s="482">
        <v>42</v>
      </c>
      <c r="BE114" s="533"/>
      <c r="BF114" s="534"/>
      <c r="BG114" s="211"/>
      <c r="BH114" s="537">
        <f>(IF($AH$30=$AH114,0,(IF($AH114="X",G$12,(IF($AH114=0,0,E$8))))))+(IF($AI$30=$AI114,0,(IF($AI114="X",G$12,(IF($AI114=0,0,E$8))))))+(IF($AL$30=$AL114,0,(IF($AL114="X",G$12,(IF($AL114=0,0,E$9))))))+(IF($AM$30=$AM114,0,(IF($AM114="X",G$12,(IF($AM114=0,0,E$9))))))+(IF($AP$30=$AP114,0,(IF($AP114="X",G$12,(IF($AP114=0,0,E$10))))))</f>
        <v>0</v>
      </c>
      <c r="BI114" s="538"/>
      <c r="BJ114" s="210"/>
      <c r="BK114" s="537">
        <f>IF($J$30=L114,1,0)+IF($K$30=M114,1,0)+IF($L$30=N114,1,0)+IF($M$30=O114,1,0)+IF($N$30=P114,1,0)+IF($O$30=Q114,1,0)+IF($P$30=R114,1,0)+IF($Q$30=S114,1,0)+IF($R$30=T114,1,0)+IF($S$30=U114,1,0)+IF($T$30=V114,1,0)+IF($U$30=W114,1,0)+IF($V$30=X114,1,0)+IF($W$30=Y114,1,0)+IF($X$30=Z114,1,0)+IF($Y$30=AA114,1,0)+IF($Z$30=AB114,1,0)+IF($AA$30=AC114,1,0)+IF($AB$30=AD114,1,0)+IF($AC$30=AE114,1,0)+IF($AD$30=AF114,1,0)+IF($AE$30=AG114,1,0)</f>
        <v>0</v>
      </c>
      <c r="BL114" s="538"/>
      <c r="BM114" s="210"/>
      <c r="BN114" s="537">
        <f>IF($AH$30=AJ114,1,0)+IF($AI$30=AK114,1,0)+IF($AL$30=AN114,1,0)+IF($AM$30=AO114,1,0)+IF($AP$30=AR114,1,0)</f>
        <v>0</v>
      </c>
      <c r="BO114" s="538"/>
    </row>
    <row r="115" spans="1:67" ht="9.75" customHeight="1">
      <c r="A115" s="499"/>
      <c r="B115" s="526"/>
      <c r="C115" s="528"/>
      <c r="D115" s="528"/>
      <c r="E115" s="530"/>
      <c r="F115" s="530"/>
      <c r="G115" s="532"/>
      <c r="H115" s="725"/>
      <c r="I115" s="233"/>
      <c r="J115" s="509"/>
      <c r="K115" s="487"/>
      <c r="L115" s="487"/>
      <c r="M115" s="487"/>
      <c r="N115" s="505"/>
      <c r="O115" s="491"/>
      <c r="P115" s="487"/>
      <c r="Q115" s="487"/>
      <c r="R115" s="487"/>
      <c r="S115" s="505"/>
      <c r="T115" s="491"/>
      <c r="U115" s="487"/>
      <c r="V115" s="487"/>
      <c r="W115" s="487"/>
      <c r="X115" s="487"/>
      <c r="Y115" s="491"/>
      <c r="Z115" s="487"/>
      <c r="AA115" s="487"/>
      <c r="AB115" s="487"/>
      <c r="AC115" s="505"/>
      <c r="AD115" s="487"/>
      <c r="AE115" s="524"/>
      <c r="AF115" s="203">
        <v>0</v>
      </c>
      <c r="AG115" s="493"/>
      <c r="AH115" s="489"/>
      <c r="AI115" s="461">
        <v>0</v>
      </c>
      <c r="AJ115" s="493"/>
      <c r="AK115" s="489"/>
      <c r="AL115" s="461">
        <v>0</v>
      </c>
      <c r="AM115" s="643"/>
      <c r="AN115" s="495"/>
      <c r="AO115" s="461">
        <v>0</v>
      </c>
      <c r="AP115" s="643"/>
      <c r="AQ115" s="495"/>
      <c r="AR115" s="44"/>
      <c r="AS115" s="483"/>
      <c r="AT115" s="198"/>
      <c r="AU115" s="485"/>
      <c r="AV115" s="199"/>
      <c r="AW115" s="501"/>
      <c r="AX115" s="503"/>
      <c r="AY115" s="64"/>
      <c r="AZ115" s="546"/>
      <c r="BD115" s="483"/>
      <c r="BE115" s="535"/>
      <c r="BF115" s="536"/>
      <c r="BG115" s="211"/>
      <c r="BH115" s="539"/>
      <c r="BI115" s="540"/>
      <c r="BJ115" s="210"/>
      <c r="BK115" s="539"/>
      <c r="BL115" s="540"/>
      <c r="BM115" s="210"/>
      <c r="BN115" s="539"/>
      <c r="BO115" s="540"/>
    </row>
    <row r="116" spans="1:67" ht="9.75" customHeight="1">
      <c r="A116" s="498">
        <v>43</v>
      </c>
      <c r="B116" s="525"/>
      <c r="C116" s="527"/>
      <c r="D116" s="527"/>
      <c r="E116" s="529"/>
      <c r="F116" s="529"/>
      <c r="G116" s="531"/>
      <c r="H116" s="724"/>
      <c r="I116" s="233"/>
      <c r="J116" s="508"/>
      <c r="K116" s="486"/>
      <c r="L116" s="486"/>
      <c r="M116" s="486"/>
      <c r="N116" s="504"/>
      <c r="O116" s="490"/>
      <c r="P116" s="486"/>
      <c r="Q116" s="486"/>
      <c r="R116" s="486"/>
      <c r="S116" s="504"/>
      <c r="T116" s="490"/>
      <c r="U116" s="486"/>
      <c r="V116" s="486"/>
      <c r="W116" s="486"/>
      <c r="X116" s="486"/>
      <c r="Y116" s="490"/>
      <c r="Z116" s="486"/>
      <c r="AA116" s="486"/>
      <c r="AB116" s="486"/>
      <c r="AC116" s="504"/>
      <c r="AD116" s="486"/>
      <c r="AE116" s="523"/>
      <c r="AF116" s="203">
        <v>0</v>
      </c>
      <c r="AG116" s="492">
        <f>IF(($AF116)*OR($AF117)=0,SUM(INT($AF116)+INT($AF117)),SUM(INT($AF116)+INT($AF117))/2)</f>
        <v>0</v>
      </c>
      <c r="AH116" s="488"/>
      <c r="AI116" s="461">
        <v>0</v>
      </c>
      <c r="AJ116" s="492">
        <f>IF(($AI116)*OR($AI117)=0,SUM(INT($AI116)+INT($AI117)),SUM(INT($AI116)+INT($AI117))/2)</f>
        <v>0</v>
      </c>
      <c r="AK116" s="488"/>
      <c r="AL116" s="461">
        <v>0</v>
      </c>
      <c r="AM116" s="620">
        <f>IF(($AL116)*OR($AL117)=0,SUM(INT($AL116)+INT($AL117)),SUM(INT($AL116)+INT($AL117))/2)</f>
        <v>0</v>
      </c>
      <c r="AN116" s="494"/>
      <c r="AO116" s="461">
        <v>0</v>
      </c>
      <c r="AP116" s="620">
        <f>IF(($AO116)*OR($AO117)=0,SUM(INT($AO116)+INT($AO117)),SUM(INT($AO116)+INT($AO117))/2)</f>
        <v>0</v>
      </c>
      <c r="AQ116" s="494"/>
      <c r="AR116" s="44"/>
      <c r="AS116" s="482">
        <f>AG116+AJ116+AM116+AP116</f>
        <v>0</v>
      </c>
      <c r="AT116" s="198"/>
      <c r="AU116" s="484">
        <f>IF(($H116-$G116-$BE116)&lt;=$C$13,0,(((INT(((HOUR($H116-$G116-$C$13)*3600)+(MINUTE($H116-$G116-$C$13)*60)+SECOND($H116-$G116-$C$13)-1)/($C$14*60)))+1)*-1))</f>
        <v>0</v>
      </c>
      <c r="AV116" s="199"/>
      <c r="AW116" s="500">
        <f>IF($J$30=J116,1,0)+IF($K$30=K116,1,0)+IF($L$30=L116,1,0)+IF($M$30=M116,1,0)+IF($N$30=N116,1,0)+IF($O$30=O116,1,0)+IF($P$30=P116,1,0)+IF($Q$30=Q116,1,0)+IF($R$30=R116,1,0)+IF($S$30=S116,1,0)+IF($T$30=T116,1,0)+IF($U$30=U116,1,0)+IF($V$30=V116,1,0)+IF($W$30=W116,1,0)+IF($X$30=X116,1,0)+IF($Y$30=Y116,1,0)+IF($Z$30=Z116,1,0)+IF($AA$30=AA116,1,0)+IF($AB$30=AB116,1,0)+IF($AC$30=AC116,1,0)+IF($AD$30=AD116,1,0)+IF($AE$30=AE116,1,0)+IF($AH$30=AH116,1,0)+IF($AK$30=AK116,1,0)+IF($AN$30=AN116,1,0)+IF($AQ$30=AQ116,1,0)+AU116</f>
        <v>0</v>
      </c>
      <c r="AX116" s="502">
        <f>AS116+(IF($AH$30=$AH116,0,(IF($AH116="X",E$12,(IF($AH116=0,0,C$8))))))+(IF($AK$30=$AK116,0,(IF($AK116="X",E$12,(IF($AK116=0,0,C$9))))))+(IF($AN$30=$AN116,0,(IF($AN116="X",E$12,(IF($AN116=0,0,C$10))))))+(IF($AQ$30=$AQ116,0,(IF($AQ116="X",E$12,(IF($AQ116=0,0,C$11))))))</f>
        <v>0</v>
      </c>
      <c r="AY116" s="64"/>
      <c r="AZ116" s="546">
        <v>0</v>
      </c>
      <c r="BD116" s="482">
        <v>43</v>
      </c>
      <c r="BE116" s="533"/>
      <c r="BF116" s="534"/>
      <c r="BG116" s="211"/>
      <c r="BH116" s="537">
        <f>(IF($AH$30=$AH116,0,(IF($AH116="X",G$12,(IF($AH116=0,0,E$8))))))+(IF($AI$30=$AI116,0,(IF($AI116="X",G$12,(IF($AI116=0,0,E$8))))))+(IF($AL$30=$AL116,0,(IF($AL116="X",G$12,(IF($AL116=0,0,E$9))))))+(IF($AM$30=$AM116,0,(IF($AM116="X",G$12,(IF($AM116=0,0,E$9))))))+(IF($AP$30=$AP116,0,(IF($AP116="X",G$12,(IF($AP116=0,0,E$10))))))</f>
        <v>0</v>
      </c>
      <c r="BI116" s="538"/>
      <c r="BJ116" s="210"/>
      <c r="BK116" s="537">
        <f>IF($J$30=L116,1,0)+IF($K$30=M116,1,0)+IF($L$30=N116,1,0)+IF($M$30=O116,1,0)+IF($N$30=P116,1,0)+IF($O$30=Q116,1,0)+IF($P$30=R116,1,0)+IF($Q$30=S116,1,0)+IF($R$30=T116,1,0)+IF($S$30=U116,1,0)+IF($T$30=V116,1,0)+IF($U$30=W116,1,0)+IF($V$30=X116,1,0)+IF($W$30=Y116,1,0)+IF($X$30=Z116,1,0)+IF($Y$30=AA116,1,0)+IF($Z$30=AB116,1,0)+IF($AA$30=AC116,1,0)+IF($AB$30=AD116,1,0)+IF($AC$30=AE116,1,0)+IF($AD$30=AF116,1,0)+IF($AE$30=AG116,1,0)</f>
        <v>0</v>
      </c>
      <c r="BL116" s="538"/>
      <c r="BM116" s="210"/>
      <c r="BN116" s="537">
        <f>IF($AH$30=AJ116,1,0)+IF($AI$30=AK116,1,0)+IF($AL$30=AN116,1,0)+IF($AM$30=AO116,1,0)+IF($AP$30=AR116,1,0)</f>
        <v>0</v>
      </c>
      <c r="BO116" s="538"/>
    </row>
    <row r="117" spans="1:67" ht="9.75" customHeight="1">
      <c r="A117" s="499"/>
      <c r="B117" s="526"/>
      <c r="C117" s="528"/>
      <c r="D117" s="528"/>
      <c r="E117" s="530"/>
      <c r="F117" s="530"/>
      <c r="G117" s="532"/>
      <c r="H117" s="725"/>
      <c r="I117" s="233"/>
      <c r="J117" s="509"/>
      <c r="K117" s="487"/>
      <c r="L117" s="487"/>
      <c r="M117" s="487"/>
      <c r="N117" s="505"/>
      <c r="O117" s="491"/>
      <c r="P117" s="487"/>
      <c r="Q117" s="487"/>
      <c r="R117" s="487"/>
      <c r="S117" s="505"/>
      <c r="T117" s="491"/>
      <c r="U117" s="487"/>
      <c r="V117" s="487"/>
      <c r="W117" s="487"/>
      <c r="X117" s="487"/>
      <c r="Y117" s="491"/>
      <c r="Z117" s="487"/>
      <c r="AA117" s="487"/>
      <c r="AB117" s="487"/>
      <c r="AC117" s="505"/>
      <c r="AD117" s="487"/>
      <c r="AE117" s="524"/>
      <c r="AF117" s="203">
        <v>0</v>
      </c>
      <c r="AG117" s="493"/>
      <c r="AH117" s="489"/>
      <c r="AI117" s="461">
        <v>0</v>
      </c>
      <c r="AJ117" s="493"/>
      <c r="AK117" s="489"/>
      <c r="AL117" s="461">
        <v>0</v>
      </c>
      <c r="AM117" s="643"/>
      <c r="AN117" s="495"/>
      <c r="AO117" s="461">
        <v>0</v>
      </c>
      <c r="AP117" s="643"/>
      <c r="AQ117" s="495"/>
      <c r="AR117" s="44"/>
      <c r="AS117" s="483"/>
      <c r="AT117" s="198"/>
      <c r="AU117" s="485"/>
      <c r="AV117" s="199"/>
      <c r="AW117" s="501"/>
      <c r="AX117" s="503"/>
      <c r="AY117" s="64"/>
      <c r="AZ117" s="546"/>
      <c r="BD117" s="483"/>
      <c r="BE117" s="535"/>
      <c r="BF117" s="536"/>
      <c r="BG117" s="211"/>
      <c r="BH117" s="539"/>
      <c r="BI117" s="540"/>
      <c r="BJ117" s="210"/>
      <c r="BK117" s="539"/>
      <c r="BL117" s="540"/>
      <c r="BM117" s="210"/>
      <c r="BN117" s="539"/>
      <c r="BO117" s="540"/>
    </row>
    <row r="118" spans="1:67" ht="9.75" customHeight="1">
      <c r="A118" s="498">
        <v>44</v>
      </c>
      <c r="B118" s="525"/>
      <c r="C118" s="527"/>
      <c r="D118" s="527"/>
      <c r="E118" s="529"/>
      <c r="F118" s="529"/>
      <c r="G118" s="531"/>
      <c r="H118" s="724"/>
      <c r="I118" s="233"/>
      <c r="J118" s="508"/>
      <c r="K118" s="486"/>
      <c r="L118" s="486"/>
      <c r="M118" s="486"/>
      <c r="N118" s="504"/>
      <c r="O118" s="490"/>
      <c r="P118" s="486"/>
      <c r="Q118" s="486"/>
      <c r="R118" s="486"/>
      <c r="S118" s="504"/>
      <c r="T118" s="490"/>
      <c r="U118" s="486"/>
      <c r="V118" s="486"/>
      <c r="W118" s="486"/>
      <c r="X118" s="486"/>
      <c r="Y118" s="490"/>
      <c r="Z118" s="486"/>
      <c r="AA118" s="486"/>
      <c r="AB118" s="486"/>
      <c r="AC118" s="504"/>
      <c r="AD118" s="486"/>
      <c r="AE118" s="523"/>
      <c r="AF118" s="203">
        <v>0</v>
      </c>
      <c r="AG118" s="492">
        <f>IF(($AF118)*OR($AF119)=0,SUM(INT($AF118)+INT($AF119)),SUM(INT($AF118)+INT($AF119))/2)</f>
        <v>0</v>
      </c>
      <c r="AH118" s="488"/>
      <c r="AI118" s="461">
        <v>0</v>
      </c>
      <c r="AJ118" s="492">
        <f>IF(($AI118)*OR($AI119)=0,SUM(INT($AI118)+INT($AI119)),SUM(INT($AI118)+INT($AI119))/2)</f>
        <v>0</v>
      </c>
      <c r="AK118" s="488"/>
      <c r="AL118" s="461">
        <v>0</v>
      </c>
      <c r="AM118" s="620">
        <f>IF(($AL118)*OR($AL119)=0,SUM(INT($AL118)+INT($AL119)),SUM(INT($AL118)+INT($AL119))/2)</f>
        <v>0</v>
      </c>
      <c r="AN118" s="494"/>
      <c r="AO118" s="461">
        <v>0</v>
      </c>
      <c r="AP118" s="620">
        <f>IF(($AO118)*OR($AO119)=0,SUM(INT($AO118)+INT($AO119)),SUM(INT($AO118)+INT($AO119))/2)</f>
        <v>0</v>
      </c>
      <c r="AQ118" s="494"/>
      <c r="AR118" s="44"/>
      <c r="AS118" s="482">
        <f>AG118+AJ118+AM118+AP118</f>
        <v>0</v>
      </c>
      <c r="AT118" s="198"/>
      <c r="AU118" s="484">
        <f>IF(($H118-$G118-$BE118)&lt;=$C$13,0,(((INT(((HOUR($H118-$G118-$C$13)*3600)+(MINUTE($H118-$G118-$C$13)*60)+SECOND($H118-$G118-$C$13)-1)/($C$14*60)))+1)*-1))</f>
        <v>0</v>
      </c>
      <c r="AV118" s="199"/>
      <c r="AW118" s="500">
        <f>IF($J$30=J118,1,0)+IF($K$30=K118,1,0)+IF($L$30=L118,1,0)+IF($M$30=M118,1,0)+IF($N$30=N118,1,0)+IF($O$30=O118,1,0)+IF($P$30=P118,1,0)+IF($Q$30=Q118,1,0)+IF($R$30=R118,1,0)+IF($S$30=S118,1,0)+IF($T$30=T118,1,0)+IF($U$30=U118,1,0)+IF($V$30=V118,1,0)+IF($W$30=W118,1,0)+IF($X$30=X118,1,0)+IF($Y$30=Y118,1,0)+IF($Z$30=Z118,1,0)+IF($AA$30=AA118,1,0)+IF($AB$30=AB118,1,0)+IF($AC$30=AC118,1,0)+IF($AD$30=AD118,1,0)+IF($AE$30=AE118,1,0)+IF($AH$30=AH118,1,0)+IF($AK$30=AK118,1,0)+IF($AN$30=AN118,1,0)+IF($AQ$30=AQ118,1,0)+AU118</f>
        <v>0</v>
      </c>
      <c r="AX118" s="502">
        <f>AS118+(IF($AH$30=$AH118,0,(IF($AH118="X",E$12,(IF($AH118=0,0,C$8))))))+(IF($AK$30=$AK118,0,(IF($AK118="X",E$12,(IF($AK118=0,0,C$9))))))+(IF($AN$30=$AN118,0,(IF($AN118="X",E$12,(IF($AN118=0,0,C$10))))))+(IF($AQ$30=$AQ118,0,(IF($AQ118="X",E$12,(IF($AQ118=0,0,C$11))))))</f>
        <v>0</v>
      </c>
      <c r="AY118" s="64"/>
      <c r="AZ118" s="546">
        <v>0</v>
      </c>
      <c r="BD118" s="482">
        <v>44</v>
      </c>
      <c r="BE118" s="533"/>
      <c r="BF118" s="534"/>
      <c r="BG118" s="211"/>
      <c r="BH118" s="537">
        <f>(IF($AH$30=$AH118,0,(IF($AH118="X",G$12,(IF($AH118=0,0,E$8))))))+(IF($AI$30=$AI118,0,(IF($AI118="X",G$12,(IF($AI118=0,0,E$8))))))+(IF($AL$30=$AL118,0,(IF($AL118="X",G$12,(IF($AL118=0,0,E$9))))))+(IF($AM$30=$AM118,0,(IF($AM118="X",G$12,(IF($AM118=0,0,E$9))))))+(IF($AP$30=$AP118,0,(IF($AP118="X",G$12,(IF($AP118=0,0,E$10))))))</f>
        <v>0</v>
      </c>
      <c r="BI118" s="538"/>
      <c r="BJ118" s="210"/>
      <c r="BK118" s="537">
        <f>IF($J$30=L118,1,0)+IF($K$30=M118,1,0)+IF($L$30=N118,1,0)+IF($M$30=O118,1,0)+IF($N$30=P118,1,0)+IF($O$30=Q118,1,0)+IF($P$30=R118,1,0)+IF($Q$30=S118,1,0)+IF($R$30=T118,1,0)+IF($S$30=U118,1,0)+IF($T$30=V118,1,0)+IF($U$30=W118,1,0)+IF($V$30=X118,1,0)+IF($W$30=Y118,1,0)+IF($X$30=Z118,1,0)+IF($Y$30=AA118,1,0)+IF($Z$30=AB118,1,0)+IF($AA$30=AC118,1,0)+IF($AB$30=AD118,1,0)+IF($AC$30=AE118,1,0)+IF($AD$30=AF118,1,0)+IF($AE$30=AG118,1,0)</f>
        <v>0</v>
      </c>
      <c r="BL118" s="538"/>
      <c r="BM118" s="210"/>
      <c r="BN118" s="537">
        <f>IF($AH$30=AJ118,1,0)+IF($AI$30=AK118,1,0)+IF($AL$30=AN118,1,0)+IF($AM$30=AO118,1,0)+IF($AP$30=AR118,1,0)</f>
        <v>0</v>
      </c>
      <c r="BO118" s="538"/>
    </row>
    <row r="119" spans="1:67" ht="9.75" customHeight="1">
      <c r="A119" s="499"/>
      <c r="B119" s="526"/>
      <c r="C119" s="528"/>
      <c r="D119" s="528"/>
      <c r="E119" s="530"/>
      <c r="F119" s="530"/>
      <c r="G119" s="532"/>
      <c r="H119" s="725"/>
      <c r="I119" s="233"/>
      <c r="J119" s="509"/>
      <c r="K119" s="487"/>
      <c r="L119" s="487"/>
      <c r="M119" s="487"/>
      <c r="N119" s="505"/>
      <c r="O119" s="491"/>
      <c r="P119" s="487"/>
      <c r="Q119" s="487"/>
      <c r="R119" s="487"/>
      <c r="S119" s="505"/>
      <c r="T119" s="491"/>
      <c r="U119" s="487"/>
      <c r="V119" s="487"/>
      <c r="W119" s="487"/>
      <c r="X119" s="487"/>
      <c r="Y119" s="491"/>
      <c r="Z119" s="487"/>
      <c r="AA119" s="487"/>
      <c r="AB119" s="487"/>
      <c r="AC119" s="505"/>
      <c r="AD119" s="487"/>
      <c r="AE119" s="524"/>
      <c r="AF119" s="203">
        <v>0</v>
      </c>
      <c r="AG119" s="493"/>
      <c r="AH119" s="489"/>
      <c r="AI119" s="461">
        <v>0</v>
      </c>
      <c r="AJ119" s="493"/>
      <c r="AK119" s="489"/>
      <c r="AL119" s="461">
        <v>0</v>
      </c>
      <c r="AM119" s="643"/>
      <c r="AN119" s="495"/>
      <c r="AO119" s="461">
        <v>0</v>
      </c>
      <c r="AP119" s="643"/>
      <c r="AQ119" s="495"/>
      <c r="AR119" s="44"/>
      <c r="AS119" s="483"/>
      <c r="AT119" s="198"/>
      <c r="AU119" s="485"/>
      <c r="AV119" s="199"/>
      <c r="AW119" s="501"/>
      <c r="AX119" s="503"/>
      <c r="AY119" s="64"/>
      <c r="AZ119" s="546"/>
      <c r="BD119" s="483"/>
      <c r="BE119" s="535"/>
      <c r="BF119" s="536"/>
      <c r="BG119" s="211"/>
      <c r="BH119" s="539"/>
      <c r="BI119" s="540"/>
      <c r="BJ119" s="210"/>
      <c r="BK119" s="539"/>
      <c r="BL119" s="540"/>
      <c r="BM119" s="210"/>
      <c r="BN119" s="539"/>
      <c r="BO119" s="540"/>
    </row>
    <row r="120" spans="1:67" ht="9.75" customHeight="1">
      <c r="A120" s="498">
        <v>45</v>
      </c>
      <c r="B120" s="525"/>
      <c r="C120" s="527"/>
      <c r="D120" s="527"/>
      <c r="E120" s="529"/>
      <c r="F120" s="529"/>
      <c r="G120" s="531"/>
      <c r="H120" s="724"/>
      <c r="I120" s="233"/>
      <c r="J120" s="508"/>
      <c r="K120" s="486"/>
      <c r="L120" s="486"/>
      <c r="M120" s="486"/>
      <c r="N120" s="504"/>
      <c r="O120" s="490"/>
      <c r="P120" s="486"/>
      <c r="Q120" s="486"/>
      <c r="R120" s="486"/>
      <c r="S120" s="504"/>
      <c r="T120" s="490"/>
      <c r="U120" s="486"/>
      <c r="V120" s="486"/>
      <c r="W120" s="486"/>
      <c r="X120" s="486"/>
      <c r="Y120" s="490"/>
      <c r="Z120" s="486"/>
      <c r="AA120" s="486"/>
      <c r="AB120" s="486"/>
      <c r="AC120" s="504"/>
      <c r="AD120" s="486"/>
      <c r="AE120" s="523"/>
      <c r="AF120" s="203">
        <v>0</v>
      </c>
      <c r="AG120" s="492">
        <f>IF(($AF120)*OR($AF121)=0,SUM(INT($AF120)+INT($AF121)),SUM(INT($AF120)+INT($AF121))/2)</f>
        <v>0</v>
      </c>
      <c r="AH120" s="488"/>
      <c r="AI120" s="461">
        <v>0</v>
      </c>
      <c r="AJ120" s="492">
        <f>IF(($AI120)*OR($AI121)=0,SUM(INT($AI120)+INT($AI121)),SUM(INT($AI120)+INT($AI121))/2)</f>
        <v>0</v>
      </c>
      <c r="AK120" s="488"/>
      <c r="AL120" s="461">
        <v>0</v>
      </c>
      <c r="AM120" s="620">
        <f>IF(($AL120)*OR($AL121)=0,SUM(INT($AL120)+INT($AL121)),SUM(INT($AL120)+INT($AL121))/2)</f>
        <v>0</v>
      </c>
      <c r="AN120" s="494"/>
      <c r="AO120" s="461">
        <v>0</v>
      </c>
      <c r="AP120" s="620">
        <f>IF(($AO120)*OR($AO121)=0,SUM(INT($AO120)+INT($AO121)),SUM(INT($AO120)+INT($AO121))/2)</f>
        <v>0</v>
      </c>
      <c r="AQ120" s="494"/>
      <c r="AR120" s="44"/>
      <c r="AS120" s="482">
        <f>AG120+AJ120+AM120+AP120</f>
        <v>0</v>
      </c>
      <c r="AT120" s="198"/>
      <c r="AU120" s="484">
        <f>IF(($H120-$G120-$BE120)&lt;=$C$13,0,(((INT(((HOUR($H120-$G120-$C$13)*3600)+(MINUTE($H120-$G120-$C$13)*60)+SECOND($H120-$G120-$C$13)-1)/($C$14*60)))+1)*-1))</f>
        <v>0</v>
      </c>
      <c r="AV120" s="199"/>
      <c r="AW120" s="500">
        <f>IF($J$30=J120,1,0)+IF($K$30=K120,1,0)+IF($L$30=L120,1,0)+IF($M$30=M120,1,0)+IF($N$30=N120,1,0)+IF($O$30=O120,1,0)+IF($P$30=P120,1,0)+IF($Q$30=Q120,1,0)+IF($R$30=R120,1,0)+IF($S$30=S120,1,0)+IF($T$30=T120,1,0)+IF($U$30=U120,1,0)+IF($V$30=V120,1,0)+IF($W$30=W120,1,0)+IF($X$30=X120,1,0)+IF($Y$30=Y120,1,0)+IF($Z$30=Z120,1,0)+IF($AA$30=AA120,1,0)+IF($AB$30=AB120,1,0)+IF($AC$30=AC120,1,0)+IF($AD$30=AD120,1,0)+IF($AE$30=AE120,1,0)+IF($AH$30=AH120,1,0)+IF($AK$30=AK120,1,0)+IF($AN$30=AN120,1,0)+IF($AQ$30=AQ120,1,0)+AU120</f>
        <v>0</v>
      </c>
      <c r="AX120" s="502">
        <f>AS120+(IF($AH$30=$AH120,0,(IF($AH120="X",E$12,(IF($AH120=0,0,C$8))))))+(IF($AK$30=$AK120,0,(IF($AK120="X",E$12,(IF($AK120=0,0,C$9))))))+(IF($AN$30=$AN120,0,(IF($AN120="X",E$12,(IF($AN120=0,0,C$10))))))+(IF($AQ$30=$AQ120,0,(IF($AQ120="X",E$12,(IF($AQ120=0,0,C$11))))))</f>
        <v>0</v>
      </c>
      <c r="AY120" s="64"/>
      <c r="AZ120" s="546">
        <v>0</v>
      </c>
      <c r="BD120" s="482">
        <v>45</v>
      </c>
      <c r="BE120" s="533"/>
      <c r="BF120" s="534"/>
      <c r="BG120" s="211"/>
      <c r="BH120" s="537">
        <f>(IF($AH$30=$AH120,0,(IF($AH120="X",G$12,(IF($AH120=0,0,E$8))))))+(IF($AI$30=$AI120,0,(IF($AI120="X",G$12,(IF($AI120=0,0,E$8))))))+(IF($AL$30=$AL120,0,(IF($AL120="X",G$12,(IF($AL120=0,0,E$9))))))+(IF($AM$30=$AM120,0,(IF($AM120="X",G$12,(IF($AM120=0,0,E$9))))))+(IF($AP$30=$AP120,0,(IF($AP120="X",G$12,(IF($AP120=0,0,E$10))))))</f>
        <v>0</v>
      </c>
      <c r="BI120" s="538"/>
      <c r="BJ120" s="210"/>
      <c r="BK120" s="537">
        <f>IF($J$30=L120,1,0)+IF($K$30=M120,1,0)+IF($L$30=N120,1,0)+IF($M$30=O120,1,0)+IF($N$30=P120,1,0)+IF($O$30=Q120,1,0)+IF($P$30=R120,1,0)+IF($Q$30=S120,1,0)+IF($R$30=T120,1,0)+IF($S$30=U120,1,0)+IF($T$30=V120,1,0)+IF($U$30=W120,1,0)+IF($V$30=X120,1,0)+IF($W$30=Y120,1,0)+IF($X$30=Z120,1,0)+IF($Y$30=AA120,1,0)+IF($Z$30=AB120,1,0)+IF($AA$30=AC120,1,0)+IF($AB$30=AD120,1,0)+IF($AC$30=AE120,1,0)+IF($AD$30=AF120,1,0)+IF($AE$30=AG120,1,0)</f>
        <v>0</v>
      </c>
      <c r="BL120" s="538"/>
      <c r="BM120" s="210"/>
      <c r="BN120" s="537">
        <f>IF($AH$30=AJ120,1,0)+IF($AI$30=AK120,1,0)+IF($AL$30=AN120,1,0)+IF($AM$30=AO120,1,0)+IF($AP$30=AR120,1,0)</f>
        <v>0</v>
      </c>
      <c r="BO120" s="538"/>
    </row>
    <row r="121" spans="1:67" ht="9.75" customHeight="1">
      <c r="A121" s="499"/>
      <c r="B121" s="526"/>
      <c r="C121" s="528"/>
      <c r="D121" s="528"/>
      <c r="E121" s="530"/>
      <c r="F121" s="530"/>
      <c r="G121" s="532"/>
      <c r="H121" s="725"/>
      <c r="I121" s="233"/>
      <c r="J121" s="509"/>
      <c r="K121" s="487"/>
      <c r="L121" s="487"/>
      <c r="M121" s="487"/>
      <c r="N121" s="505"/>
      <c r="O121" s="491"/>
      <c r="P121" s="487"/>
      <c r="Q121" s="487"/>
      <c r="R121" s="487"/>
      <c r="S121" s="505"/>
      <c r="T121" s="491"/>
      <c r="U121" s="487"/>
      <c r="V121" s="487"/>
      <c r="W121" s="487"/>
      <c r="X121" s="487"/>
      <c r="Y121" s="491"/>
      <c r="Z121" s="487"/>
      <c r="AA121" s="487"/>
      <c r="AB121" s="487"/>
      <c r="AC121" s="505"/>
      <c r="AD121" s="487"/>
      <c r="AE121" s="524"/>
      <c r="AF121" s="203">
        <v>0</v>
      </c>
      <c r="AG121" s="493"/>
      <c r="AH121" s="489"/>
      <c r="AI121" s="461">
        <v>0</v>
      </c>
      <c r="AJ121" s="493"/>
      <c r="AK121" s="489"/>
      <c r="AL121" s="461">
        <v>0</v>
      </c>
      <c r="AM121" s="643"/>
      <c r="AN121" s="495"/>
      <c r="AO121" s="461">
        <v>0</v>
      </c>
      <c r="AP121" s="643"/>
      <c r="AQ121" s="495"/>
      <c r="AR121" s="44"/>
      <c r="AS121" s="483"/>
      <c r="AT121" s="198"/>
      <c r="AU121" s="485"/>
      <c r="AV121" s="199"/>
      <c r="AW121" s="501"/>
      <c r="AX121" s="503"/>
      <c r="AY121" s="64"/>
      <c r="AZ121" s="546"/>
      <c r="BD121" s="483"/>
      <c r="BE121" s="535"/>
      <c r="BF121" s="536"/>
      <c r="BG121" s="211"/>
      <c r="BH121" s="539"/>
      <c r="BI121" s="540"/>
      <c r="BJ121" s="210"/>
      <c r="BK121" s="539"/>
      <c r="BL121" s="540"/>
      <c r="BM121" s="210"/>
      <c r="BN121" s="539"/>
      <c r="BO121" s="540"/>
    </row>
    <row r="122" spans="1:67" ht="9.75" customHeight="1">
      <c r="A122" s="498">
        <v>46</v>
      </c>
      <c r="B122" s="525"/>
      <c r="C122" s="527"/>
      <c r="D122" s="527"/>
      <c r="E122" s="529"/>
      <c r="F122" s="529"/>
      <c r="G122" s="531"/>
      <c r="H122" s="724"/>
      <c r="I122" s="233"/>
      <c r="J122" s="508"/>
      <c r="K122" s="486"/>
      <c r="L122" s="486"/>
      <c r="M122" s="486"/>
      <c r="N122" s="504"/>
      <c r="O122" s="490"/>
      <c r="P122" s="486"/>
      <c r="Q122" s="486"/>
      <c r="R122" s="486"/>
      <c r="S122" s="504"/>
      <c r="T122" s="490"/>
      <c r="U122" s="486"/>
      <c r="V122" s="486"/>
      <c r="W122" s="486"/>
      <c r="X122" s="486"/>
      <c r="Y122" s="490"/>
      <c r="Z122" s="486"/>
      <c r="AA122" s="486"/>
      <c r="AB122" s="486"/>
      <c r="AC122" s="504"/>
      <c r="AD122" s="486"/>
      <c r="AE122" s="523"/>
      <c r="AF122" s="203">
        <v>0</v>
      </c>
      <c r="AG122" s="492">
        <f>IF(($AF122)*OR($AF123)=0,SUM(INT($AF122)+INT($AF123)),SUM(INT($AF122)+INT($AF123))/2)</f>
        <v>0</v>
      </c>
      <c r="AH122" s="488"/>
      <c r="AI122" s="461">
        <v>0</v>
      </c>
      <c r="AJ122" s="492">
        <f>IF(($AI122)*OR($AI123)=0,SUM(INT($AI122)+INT($AI123)),SUM(INT($AI122)+INT($AI123))/2)</f>
        <v>0</v>
      </c>
      <c r="AK122" s="488"/>
      <c r="AL122" s="461">
        <v>0</v>
      </c>
      <c r="AM122" s="620">
        <f>IF(($AL122)*OR($AL123)=0,SUM(INT($AL122)+INT($AL123)),SUM(INT($AL122)+INT($AL123))/2)</f>
        <v>0</v>
      </c>
      <c r="AN122" s="494"/>
      <c r="AO122" s="461">
        <v>0</v>
      </c>
      <c r="AP122" s="620">
        <f>IF(($AO122)*OR($AO123)=0,SUM(INT($AO122)+INT($AO123)),SUM(INT($AO122)+INT($AO123))/2)</f>
        <v>0</v>
      </c>
      <c r="AQ122" s="494"/>
      <c r="AR122" s="44"/>
      <c r="AS122" s="482">
        <f>AG122+AJ122+AM122+AP122</f>
        <v>0</v>
      </c>
      <c r="AT122" s="198"/>
      <c r="AU122" s="484">
        <f>IF(($H122-$G122-$BE122)&lt;=$C$13,0,(((INT(((HOUR($H122-$G122-$C$13)*3600)+(MINUTE($H122-$G122-$C$13)*60)+SECOND($H122-$G122-$C$13)-1)/($C$14*60)))+1)*-1))</f>
        <v>0</v>
      </c>
      <c r="AV122" s="199"/>
      <c r="AW122" s="500">
        <f>IF($J$30=J122,1,0)+IF($K$30=K122,1,0)+IF($L$30=L122,1,0)+IF($M$30=M122,1,0)+IF($N$30=N122,1,0)+IF($O$30=O122,1,0)+IF($P$30=P122,1,0)+IF($Q$30=Q122,1,0)+IF($R$30=R122,1,0)+IF($S$30=S122,1,0)+IF($T$30=T122,1,0)+IF($U$30=U122,1,0)+IF($V$30=V122,1,0)+IF($W$30=W122,1,0)+IF($X$30=X122,1,0)+IF($Y$30=Y122,1,0)+IF($Z$30=Z122,1,0)+IF($AA$30=AA122,1,0)+IF($AB$30=AB122,1,0)+IF($AC$30=AC122,1,0)+IF($AD$30=AD122,1,0)+IF($AE$30=AE122,1,0)+IF($AH$30=AH122,1,0)+IF($AK$30=AK122,1,0)+IF($AN$30=AN122,1,0)+IF($AQ$30=AQ122,1,0)+AU122</f>
        <v>0</v>
      </c>
      <c r="AX122" s="502">
        <f>AS122+(IF($AH$30=$AH122,0,(IF($AH122="X",E$12,(IF($AH122=0,0,C$8))))))+(IF($AK$30=$AK122,0,(IF($AK122="X",E$12,(IF($AK122=0,0,C$9))))))+(IF($AN$30=$AN122,0,(IF($AN122="X",E$12,(IF($AN122=0,0,C$10))))))+(IF($AQ$30=$AQ122,0,(IF($AQ122="X",E$12,(IF($AQ122=0,0,C$11))))))</f>
        <v>0</v>
      </c>
      <c r="AY122" s="64"/>
      <c r="AZ122" s="546">
        <v>0</v>
      </c>
      <c r="BD122" s="482">
        <v>46</v>
      </c>
      <c r="BE122" s="533"/>
      <c r="BF122" s="534"/>
      <c r="BG122" s="211"/>
      <c r="BH122" s="537">
        <f>(IF($AH$30=$AH122,0,(IF($AH122="X",G$12,(IF($AH122=0,0,E$8))))))+(IF($AI$30=$AI122,0,(IF($AI122="X",G$12,(IF($AI122=0,0,E$8))))))+(IF($AL$30=$AL122,0,(IF($AL122="X",G$12,(IF($AL122=0,0,E$9))))))+(IF($AM$30=$AM122,0,(IF($AM122="X",G$12,(IF($AM122=0,0,E$9))))))+(IF($AP$30=$AP122,0,(IF($AP122="X",G$12,(IF($AP122=0,0,E$10))))))</f>
        <v>0</v>
      </c>
      <c r="BI122" s="538"/>
      <c r="BJ122" s="210"/>
      <c r="BK122" s="537">
        <f>IF($J$30=L122,1,0)+IF($K$30=M122,1,0)+IF($L$30=N122,1,0)+IF($M$30=O122,1,0)+IF($N$30=P122,1,0)+IF($O$30=Q122,1,0)+IF($P$30=R122,1,0)+IF($Q$30=S122,1,0)+IF($R$30=T122,1,0)+IF($S$30=U122,1,0)+IF($T$30=V122,1,0)+IF($U$30=W122,1,0)+IF($V$30=X122,1,0)+IF($W$30=Y122,1,0)+IF($X$30=Z122,1,0)+IF($Y$30=AA122,1,0)+IF($Z$30=AB122,1,0)+IF($AA$30=AC122,1,0)+IF($AB$30=AD122,1,0)+IF($AC$30=AE122,1,0)+IF($AD$30=AF122,1,0)+IF($AE$30=AG122,1,0)</f>
        <v>0</v>
      </c>
      <c r="BL122" s="538"/>
      <c r="BM122" s="210"/>
      <c r="BN122" s="537">
        <f>IF($AH$30=AJ122,1,0)+IF($AI$30=AK122,1,0)+IF($AL$30=AN122,1,0)+IF($AM$30=AO122,1,0)+IF($AP$30=AR122,1,0)</f>
        <v>0</v>
      </c>
      <c r="BO122" s="538"/>
    </row>
    <row r="123" spans="1:67" ht="9.75" customHeight="1">
      <c r="A123" s="499"/>
      <c r="B123" s="526"/>
      <c r="C123" s="528"/>
      <c r="D123" s="528"/>
      <c r="E123" s="530"/>
      <c r="F123" s="530"/>
      <c r="G123" s="532"/>
      <c r="H123" s="725"/>
      <c r="I123" s="233"/>
      <c r="J123" s="509"/>
      <c r="K123" s="487"/>
      <c r="L123" s="487"/>
      <c r="M123" s="487"/>
      <c r="N123" s="505"/>
      <c r="O123" s="491"/>
      <c r="P123" s="487"/>
      <c r="Q123" s="487"/>
      <c r="R123" s="487"/>
      <c r="S123" s="505"/>
      <c r="T123" s="491"/>
      <c r="U123" s="487"/>
      <c r="V123" s="487"/>
      <c r="W123" s="487"/>
      <c r="X123" s="487"/>
      <c r="Y123" s="491"/>
      <c r="Z123" s="487"/>
      <c r="AA123" s="487"/>
      <c r="AB123" s="487"/>
      <c r="AC123" s="505"/>
      <c r="AD123" s="487"/>
      <c r="AE123" s="524"/>
      <c r="AF123" s="203">
        <v>0</v>
      </c>
      <c r="AG123" s="493"/>
      <c r="AH123" s="489"/>
      <c r="AI123" s="461">
        <v>0</v>
      </c>
      <c r="AJ123" s="493"/>
      <c r="AK123" s="489"/>
      <c r="AL123" s="461">
        <v>0</v>
      </c>
      <c r="AM123" s="643"/>
      <c r="AN123" s="495"/>
      <c r="AO123" s="461">
        <v>0</v>
      </c>
      <c r="AP123" s="643"/>
      <c r="AQ123" s="495"/>
      <c r="AR123" s="44"/>
      <c r="AS123" s="483"/>
      <c r="AT123" s="198"/>
      <c r="AU123" s="485"/>
      <c r="AV123" s="199"/>
      <c r="AW123" s="501"/>
      <c r="AX123" s="503"/>
      <c r="AY123" s="64"/>
      <c r="AZ123" s="546"/>
      <c r="BD123" s="483"/>
      <c r="BE123" s="535"/>
      <c r="BF123" s="536"/>
      <c r="BG123" s="211"/>
      <c r="BH123" s="539"/>
      <c r="BI123" s="540"/>
      <c r="BJ123" s="210"/>
      <c r="BK123" s="539"/>
      <c r="BL123" s="540"/>
      <c r="BM123" s="210"/>
      <c r="BN123" s="539"/>
      <c r="BO123" s="540"/>
    </row>
    <row r="124" spans="1:67" ht="9.75" customHeight="1">
      <c r="A124" s="498">
        <v>47</v>
      </c>
      <c r="B124" s="525"/>
      <c r="C124" s="527"/>
      <c r="D124" s="527"/>
      <c r="E124" s="529"/>
      <c r="F124" s="529"/>
      <c r="G124" s="531"/>
      <c r="H124" s="724"/>
      <c r="I124" s="233"/>
      <c r="J124" s="508"/>
      <c r="K124" s="486"/>
      <c r="L124" s="486"/>
      <c r="M124" s="486"/>
      <c r="N124" s="504"/>
      <c r="O124" s="490"/>
      <c r="P124" s="486"/>
      <c r="Q124" s="486"/>
      <c r="R124" s="486"/>
      <c r="S124" s="504"/>
      <c r="T124" s="490"/>
      <c r="U124" s="486"/>
      <c r="V124" s="486"/>
      <c r="W124" s="486"/>
      <c r="X124" s="486"/>
      <c r="Y124" s="490"/>
      <c r="Z124" s="486"/>
      <c r="AA124" s="486"/>
      <c r="AB124" s="486"/>
      <c r="AC124" s="504"/>
      <c r="AD124" s="486"/>
      <c r="AE124" s="523"/>
      <c r="AF124" s="203">
        <v>0</v>
      </c>
      <c r="AG124" s="492">
        <f>IF(($AF124)*OR($AF125)=0,SUM(INT($AF124)+INT($AF125)),SUM(INT($AF124)+INT($AF125))/2)</f>
        <v>0</v>
      </c>
      <c r="AH124" s="488"/>
      <c r="AI124" s="461">
        <v>0</v>
      </c>
      <c r="AJ124" s="492">
        <f>IF(($AI124)*OR($AI125)=0,SUM(INT($AI124)+INT($AI125)),SUM(INT($AI124)+INT($AI125))/2)</f>
        <v>0</v>
      </c>
      <c r="AK124" s="488"/>
      <c r="AL124" s="461">
        <v>0</v>
      </c>
      <c r="AM124" s="620">
        <f>IF(($AL124)*OR($AL125)=0,SUM(INT($AL124)+INT($AL125)),SUM(INT($AL124)+INT($AL125))/2)</f>
        <v>0</v>
      </c>
      <c r="AN124" s="494"/>
      <c r="AO124" s="461">
        <v>0</v>
      </c>
      <c r="AP124" s="620">
        <f>IF(($AO124)*OR($AO125)=0,SUM(INT($AO124)+INT($AO125)),SUM(INT($AO124)+INT($AO125))/2)</f>
        <v>0</v>
      </c>
      <c r="AQ124" s="494"/>
      <c r="AR124" s="44"/>
      <c r="AS124" s="482">
        <f>AG124+AJ124+AM124+AP124</f>
        <v>0</v>
      </c>
      <c r="AT124" s="198"/>
      <c r="AU124" s="484">
        <f>IF(($H124-$G124-$BE124)&lt;=$C$13,0,(((INT(((HOUR($H124-$G124-$C$13)*3600)+(MINUTE($H124-$G124-$C$13)*60)+SECOND($H124-$G124-$C$13)-1)/($C$14*60)))+1)*-1))</f>
        <v>0</v>
      </c>
      <c r="AV124" s="199"/>
      <c r="AW124" s="500">
        <f>IF($J$30=J124,1,0)+IF($K$30=K124,1,0)+IF($L$30=L124,1,0)+IF($M$30=M124,1,0)+IF($N$30=N124,1,0)+IF($O$30=O124,1,0)+IF($P$30=P124,1,0)+IF($Q$30=Q124,1,0)+IF($R$30=R124,1,0)+IF($S$30=S124,1,0)+IF($T$30=T124,1,0)+IF($U$30=U124,1,0)+IF($V$30=V124,1,0)+IF($W$30=W124,1,0)+IF($X$30=X124,1,0)+IF($Y$30=Y124,1,0)+IF($Z$30=Z124,1,0)+IF($AA$30=AA124,1,0)+IF($AB$30=AB124,1,0)+IF($AC$30=AC124,1,0)+IF($AD$30=AD124,1,0)+IF($AE$30=AE124,1,0)+IF($AH$30=AH124,1,0)+IF($AK$30=AK124,1,0)+IF($AN$30=AN124,1,0)+IF($AQ$30=AQ124,1,0)+AU124</f>
        <v>0</v>
      </c>
      <c r="AX124" s="502">
        <f>AS124+(IF($AH$30=$AH124,0,(IF($AH124="X",E$12,(IF($AH124=0,0,C$8))))))+(IF($AK$30=$AK124,0,(IF($AK124="X",E$12,(IF($AK124=0,0,C$9))))))+(IF($AN$30=$AN124,0,(IF($AN124="X",E$12,(IF($AN124=0,0,C$10))))))+(IF($AQ$30=$AQ124,0,(IF($AQ124="X",E$12,(IF($AQ124=0,0,C$11))))))</f>
        <v>0</v>
      </c>
      <c r="AY124" s="64"/>
      <c r="AZ124" s="546">
        <v>0</v>
      </c>
      <c r="BD124" s="482">
        <v>47</v>
      </c>
      <c r="BE124" s="533"/>
      <c r="BF124" s="534"/>
      <c r="BG124" s="211"/>
      <c r="BH124" s="537">
        <f>(IF($AH$30=$AH124,0,(IF($AH124="X",G$12,(IF($AH124=0,0,E$8))))))+(IF($AI$30=$AI124,0,(IF($AI124="X",G$12,(IF($AI124=0,0,E$8))))))+(IF($AL$30=$AL124,0,(IF($AL124="X",G$12,(IF($AL124=0,0,E$9))))))+(IF($AM$30=$AM124,0,(IF($AM124="X",G$12,(IF($AM124=0,0,E$9))))))+(IF($AP$30=$AP124,0,(IF($AP124="X",G$12,(IF($AP124=0,0,E$10))))))</f>
        <v>0</v>
      </c>
      <c r="BI124" s="538"/>
      <c r="BJ124" s="210"/>
      <c r="BK124" s="537">
        <f>IF($J$30=L124,1,0)+IF($K$30=M124,1,0)+IF($L$30=N124,1,0)+IF($M$30=O124,1,0)+IF($N$30=P124,1,0)+IF($O$30=Q124,1,0)+IF($P$30=R124,1,0)+IF($Q$30=S124,1,0)+IF($R$30=T124,1,0)+IF($S$30=U124,1,0)+IF($T$30=V124,1,0)+IF($U$30=W124,1,0)+IF($V$30=X124,1,0)+IF($W$30=Y124,1,0)+IF($X$30=Z124,1,0)+IF($Y$30=AA124,1,0)+IF($Z$30=AB124,1,0)+IF($AA$30=AC124,1,0)+IF($AB$30=AD124,1,0)+IF($AC$30=AE124,1,0)+IF($AD$30=AF124,1,0)+IF($AE$30=AG124,1,0)</f>
        <v>0</v>
      </c>
      <c r="BL124" s="538"/>
      <c r="BM124" s="210"/>
      <c r="BN124" s="537">
        <f>IF($AH$30=AJ124,1,0)+IF($AI$30=AK124,1,0)+IF($AL$30=AN124,1,0)+IF($AM$30=AO124,1,0)+IF($AP$30=AR124,1,0)</f>
        <v>0</v>
      </c>
      <c r="BO124" s="538"/>
    </row>
    <row r="125" spans="1:67" ht="9.75" customHeight="1">
      <c r="A125" s="499"/>
      <c r="B125" s="526"/>
      <c r="C125" s="528"/>
      <c r="D125" s="528"/>
      <c r="E125" s="530"/>
      <c r="F125" s="530"/>
      <c r="G125" s="532"/>
      <c r="H125" s="725"/>
      <c r="I125" s="233"/>
      <c r="J125" s="509"/>
      <c r="K125" s="487"/>
      <c r="L125" s="487"/>
      <c r="M125" s="487"/>
      <c r="N125" s="505"/>
      <c r="O125" s="491"/>
      <c r="P125" s="487"/>
      <c r="Q125" s="487"/>
      <c r="R125" s="487"/>
      <c r="S125" s="505"/>
      <c r="T125" s="491"/>
      <c r="U125" s="487"/>
      <c r="V125" s="487"/>
      <c r="W125" s="487"/>
      <c r="X125" s="487"/>
      <c r="Y125" s="491"/>
      <c r="Z125" s="487"/>
      <c r="AA125" s="487"/>
      <c r="AB125" s="487"/>
      <c r="AC125" s="505"/>
      <c r="AD125" s="487"/>
      <c r="AE125" s="524"/>
      <c r="AF125" s="203">
        <v>0</v>
      </c>
      <c r="AG125" s="493"/>
      <c r="AH125" s="592"/>
      <c r="AI125" s="461">
        <v>0</v>
      </c>
      <c r="AJ125" s="493"/>
      <c r="AK125" s="592"/>
      <c r="AL125" s="461">
        <v>0</v>
      </c>
      <c r="AM125" s="643"/>
      <c r="AN125" s="593"/>
      <c r="AO125" s="461">
        <v>0</v>
      </c>
      <c r="AP125" s="643"/>
      <c r="AQ125" s="593"/>
      <c r="AR125" s="44"/>
      <c r="AS125" s="483"/>
      <c r="AT125" s="198"/>
      <c r="AU125" s="485"/>
      <c r="AV125" s="199"/>
      <c r="AW125" s="501"/>
      <c r="AX125" s="503"/>
      <c r="AY125" s="64"/>
      <c r="AZ125" s="546"/>
      <c r="BD125" s="483"/>
      <c r="BE125" s="535"/>
      <c r="BF125" s="536"/>
      <c r="BG125" s="211"/>
      <c r="BH125" s="539"/>
      <c r="BI125" s="540"/>
      <c r="BJ125" s="210"/>
      <c r="BK125" s="539"/>
      <c r="BL125" s="540"/>
      <c r="BM125" s="210"/>
      <c r="BN125" s="539"/>
      <c r="BO125" s="540"/>
    </row>
    <row r="126" spans="1:67" ht="9.75" customHeight="1">
      <c r="A126" s="498">
        <v>48</v>
      </c>
      <c r="B126" s="525"/>
      <c r="C126" s="527"/>
      <c r="D126" s="527"/>
      <c r="E126" s="529"/>
      <c r="F126" s="529"/>
      <c r="G126" s="531"/>
      <c r="H126" s="724"/>
      <c r="I126" s="233"/>
      <c r="J126" s="508"/>
      <c r="K126" s="486"/>
      <c r="L126" s="486"/>
      <c r="M126" s="486"/>
      <c r="N126" s="504"/>
      <c r="O126" s="490"/>
      <c r="P126" s="486"/>
      <c r="Q126" s="486"/>
      <c r="R126" s="486"/>
      <c r="S126" s="504"/>
      <c r="T126" s="490"/>
      <c r="U126" s="486"/>
      <c r="V126" s="486"/>
      <c r="W126" s="486"/>
      <c r="X126" s="486"/>
      <c r="Y126" s="490"/>
      <c r="Z126" s="486"/>
      <c r="AA126" s="486"/>
      <c r="AB126" s="486"/>
      <c r="AC126" s="504"/>
      <c r="AD126" s="486"/>
      <c r="AE126" s="523"/>
      <c r="AF126" s="203">
        <v>0</v>
      </c>
      <c r="AG126" s="492">
        <f>IF(($AF126)*OR($AF127)=0,SUM(INT($AF126)+INT($AF127)),SUM(INT($AF126)+INT($AF127))/2)</f>
        <v>0</v>
      </c>
      <c r="AH126" s="488"/>
      <c r="AI126" s="461">
        <v>0</v>
      </c>
      <c r="AJ126" s="492">
        <f>IF(($AI126)*OR($AI127)=0,SUM(INT($AI126)+INT($AI127)),SUM(INT($AI126)+INT($AI127))/2)</f>
        <v>0</v>
      </c>
      <c r="AK126" s="488"/>
      <c r="AL126" s="461">
        <v>0</v>
      </c>
      <c r="AM126" s="620">
        <f>IF(($AL126)*OR($AL127)=0,SUM(INT($AL126)+INT($AL127)),SUM(INT($AL126)+INT($AL127))/2)</f>
        <v>0</v>
      </c>
      <c r="AN126" s="494"/>
      <c r="AO126" s="461">
        <v>0</v>
      </c>
      <c r="AP126" s="620">
        <f>IF(($AO126)*OR($AO127)=0,SUM(INT($AO126)+INT($AO127)),SUM(INT($AO126)+INT($AO127))/2)</f>
        <v>0</v>
      </c>
      <c r="AQ126" s="494"/>
      <c r="AR126" s="44"/>
      <c r="AS126" s="482">
        <f>AG126+AJ126+AM126+AP126</f>
        <v>0</v>
      </c>
      <c r="AT126" s="198"/>
      <c r="AU126" s="484">
        <f>IF(($H126-$G126-$BE126)&lt;=$C$13,0,(((INT(((HOUR($H126-$G126-$C$13)*3600)+(MINUTE($H126-$G126-$C$13)*60)+SECOND($H126-$G126-$C$13)-1)/($C$14*60)))+1)*-1))</f>
        <v>0</v>
      </c>
      <c r="AV126" s="199"/>
      <c r="AW126" s="500">
        <f>IF($J$30=J126,1,0)+IF($K$30=K126,1,0)+IF($L$30=L126,1,0)+IF($M$30=M126,1,0)+IF($N$30=N126,1,0)+IF($O$30=O126,1,0)+IF($P$30=P126,1,0)+IF($Q$30=Q126,1,0)+IF($R$30=R126,1,0)+IF($S$30=S126,1,0)+IF($T$30=T126,1,0)+IF($U$30=U126,1,0)+IF($V$30=V126,1,0)+IF($W$30=W126,1,0)+IF($X$30=X126,1,0)+IF($Y$30=Y126,1,0)+IF($Z$30=Z126,1,0)+IF($AA$30=AA126,1,0)+IF($AB$30=AB126,1,0)+IF($AC$30=AC126,1,0)+IF($AD$30=AD126,1,0)+IF($AE$30=AE126,1,0)+IF($AH$30=AH126,1,0)+IF($AK$30=AK126,1,0)+IF($AN$30=AN126,1,0)+IF($AQ$30=AQ126,1,0)+AU126</f>
        <v>0</v>
      </c>
      <c r="AX126" s="502">
        <f>AS126+(IF($AH$30=$AH126,0,(IF($AH126="X",E$12,(IF($AH126=0,0,C$8))))))+(IF($AK$30=$AK126,0,(IF($AK126="X",E$12,(IF($AK126=0,0,C$9))))))+(IF($AN$30=$AN126,0,(IF($AN126="X",E$12,(IF($AN126=0,0,C$10))))))+(IF($AQ$30=$AQ126,0,(IF($AQ126="X",E$12,(IF($AQ126=0,0,C$11))))))</f>
        <v>0</v>
      </c>
      <c r="AY126" s="64"/>
      <c r="AZ126" s="546">
        <v>0</v>
      </c>
      <c r="BD126" s="482">
        <v>48</v>
      </c>
      <c r="BE126" s="533"/>
      <c r="BF126" s="534"/>
      <c r="BG126" s="211"/>
      <c r="BH126" s="537">
        <f>(IF($AH$30=$AH126,0,(IF($AH126="X",G$12,(IF($AH126=0,0,E$8))))))+(IF($AI$30=$AI126,0,(IF($AI126="X",G$12,(IF($AI126=0,0,E$8))))))+(IF($AL$30=$AL126,0,(IF($AL126="X",G$12,(IF($AL126=0,0,E$9))))))+(IF($AM$30=$AM126,0,(IF($AM126="X",G$12,(IF($AM126=0,0,E$9))))))+(IF($AP$30=$AP126,0,(IF($AP126="X",G$12,(IF($AP126=0,0,E$10))))))</f>
        <v>0</v>
      </c>
      <c r="BI126" s="538"/>
      <c r="BJ126" s="210"/>
      <c r="BK126" s="537">
        <f>IF($J$30=L126,1,0)+IF($K$30=M126,1,0)+IF($L$30=N126,1,0)+IF($M$30=O126,1,0)+IF($N$30=P126,1,0)+IF($O$30=Q126,1,0)+IF($P$30=R126,1,0)+IF($Q$30=S126,1,0)+IF($R$30=T126,1,0)+IF($S$30=U126,1,0)+IF($T$30=V126,1,0)+IF($U$30=W126,1,0)+IF($V$30=X126,1,0)+IF($W$30=Y126,1,0)+IF($X$30=Z126,1,0)+IF($Y$30=AA126,1,0)+IF($Z$30=AB126,1,0)+IF($AA$30=AC126,1,0)+IF($AB$30=AD126,1,0)+IF($AC$30=AE126,1,0)+IF($AD$30=AF126,1,0)+IF($AE$30=AG126,1,0)</f>
        <v>0</v>
      </c>
      <c r="BL126" s="538"/>
      <c r="BM126" s="210"/>
      <c r="BN126" s="537">
        <f>IF($AH$30=AJ126,1,0)+IF($AI$30=AK126,1,0)+IF($AL$30=AN126,1,0)+IF($AM$30=AO126,1,0)+IF($AP$30=AR126,1,0)</f>
        <v>0</v>
      </c>
      <c r="BO126" s="538"/>
    </row>
    <row r="127" spans="1:67" ht="9.75" customHeight="1">
      <c r="A127" s="499"/>
      <c r="B127" s="526"/>
      <c r="C127" s="528"/>
      <c r="D127" s="528"/>
      <c r="E127" s="530"/>
      <c r="F127" s="530"/>
      <c r="G127" s="532"/>
      <c r="H127" s="725"/>
      <c r="I127" s="233"/>
      <c r="J127" s="509"/>
      <c r="K127" s="487"/>
      <c r="L127" s="487"/>
      <c r="M127" s="487"/>
      <c r="N127" s="505"/>
      <c r="O127" s="491"/>
      <c r="P127" s="487"/>
      <c r="Q127" s="487"/>
      <c r="R127" s="487"/>
      <c r="S127" s="505"/>
      <c r="T127" s="491"/>
      <c r="U127" s="487"/>
      <c r="V127" s="487"/>
      <c r="W127" s="487"/>
      <c r="X127" s="487"/>
      <c r="Y127" s="491"/>
      <c r="Z127" s="487"/>
      <c r="AA127" s="487"/>
      <c r="AB127" s="487"/>
      <c r="AC127" s="505"/>
      <c r="AD127" s="487"/>
      <c r="AE127" s="524"/>
      <c r="AF127" s="203">
        <v>0</v>
      </c>
      <c r="AG127" s="493"/>
      <c r="AH127" s="489"/>
      <c r="AI127" s="461">
        <v>0</v>
      </c>
      <c r="AJ127" s="493"/>
      <c r="AK127" s="489"/>
      <c r="AL127" s="461">
        <v>0</v>
      </c>
      <c r="AM127" s="643"/>
      <c r="AN127" s="495"/>
      <c r="AO127" s="461">
        <v>0</v>
      </c>
      <c r="AP127" s="643"/>
      <c r="AQ127" s="495"/>
      <c r="AR127" s="44"/>
      <c r="AS127" s="483"/>
      <c r="AT127" s="198"/>
      <c r="AU127" s="485"/>
      <c r="AV127" s="199"/>
      <c r="AW127" s="501"/>
      <c r="AX127" s="503"/>
      <c r="AY127" s="64"/>
      <c r="AZ127" s="546"/>
      <c r="BD127" s="483"/>
      <c r="BE127" s="535"/>
      <c r="BF127" s="536"/>
      <c r="BG127" s="211"/>
      <c r="BH127" s="539"/>
      <c r="BI127" s="540"/>
      <c r="BJ127" s="210"/>
      <c r="BK127" s="539"/>
      <c r="BL127" s="540"/>
      <c r="BM127" s="210"/>
      <c r="BN127" s="539"/>
      <c r="BO127" s="540"/>
    </row>
    <row r="128" spans="1:67" ht="9.75" customHeight="1">
      <c r="A128" s="498">
        <v>49</v>
      </c>
      <c r="B128" s="525"/>
      <c r="C128" s="527"/>
      <c r="D128" s="527"/>
      <c r="E128" s="529"/>
      <c r="F128" s="529"/>
      <c r="G128" s="531"/>
      <c r="H128" s="724"/>
      <c r="I128" s="233"/>
      <c r="J128" s="508"/>
      <c r="K128" s="486"/>
      <c r="L128" s="486"/>
      <c r="M128" s="486"/>
      <c r="N128" s="504"/>
      <c r="O128" s="490"/>
      <c r="P128" s="486"/>
      <c r="Q128" s="486"/>
      <c r="R128" s="486"/>
      <c r="S128" s="504"/>
      <c r="T128" s="490"/>
      <c r="U128" s="486"/>
      <c r="V128" s="486"/>
      <c r="W128" s="486"/>
      <c r="X128" s="504"/>
      <c r="Y128" s="490"/>
      <c r="Z128" s="486"/>
      <c r="AA128" s="486"/>
      <c r="AB128" s="486"/>
      <c r="AC128" s="504"/>
      <c r="AD128" s="490"/>
      <c r="AE128" s="523"/>
      <c r="AF128" s="203">
        <v>0</v>
      </c>
      <c r="AG128" s="492">
        <f>IF(($AF128)*OR($AF129)=0,SUM(INT($AF128)+INT($AF129)),SUM(INT($AF128)+INT($AF129))/2)</f>
        <v>0</v>
      </c>
      <c r="AH128" s="488"/>
      <c r="AI128" s="461">
        <v>0</v>
      </c>
      <c r="AJ128" s="492">
        <f>IF(($AI128)*OR($AI129)=0,SUM(INT($AI128)+INT($AI129)),SUM(INT($AI128)+INT($AI129))/2)</f>
        <v>0</v>
      </c>
      <c r="AK128" s="488"/>
      <c r="AL128" s="461">
        <v>0</v>
      </c>
      <c r="AM128" s="620">
        <f>IF(($AL128)*OR($AL129)=0,SUM(INT($AL128)+INT($AL129)),SUM(INT($AL128)+INT($AL129))/2)</f>
        <v>0</v>
      </c>
      <c r="AN128" s="494"/>
      <c r="AO128" s="461">
        <v>0</v>
      </c>
      <c r="AP128" s="620">
        <f>IF(($AO128)*OR($AO129)=0,SUM(INT($AO128)+INT($AO129)),SUM(INT($AO128)+INT($AO129))/2)</f>
        <v>0</v>
      </c>
      <c r="AQ128" s="494"/>
      <c r="AR128" s="44"/>
      <c r="AS128" s="482">
        <f>AG128+AJ128+AM128+AP128</f>
        <v>0</v>
      </c>
      <c r="AT128" s="198"/>
      <c r="AU128" s="484">
        <f>IF(($H128-$G128-$BE128)&lt;=$C$13,0,(((INT(((HOUR($H128-$G128-$C$13)*3600)+(MINUTE($H128-$G128-$C$13)*60)+SECOND($H128-$G128-$C$13)-1)/($C$14*60)))+1)*-1))</f>
        <v>0</v>
      </c>
      <c r="AV128" s="199"/>
      <c r="AW128" s="500">
        <f>IF($J$30=J128,1,0)+IF($K$30=K128,1,0)+IF($L$30=L128,1,0)+IF($M$30=M128,1,0)+IF($N$30=N128,1,0)+IF($O$30=O128,1,0)+IF($P$30=P128,1,0)+IF($Q$30=Q128,1,0)+IF($R$30=R128,1,0)+IF($S$30=S128,1,0)+IF($T$30=T128,1,0)+IF($U$30=U128,1,0)+IF($V$30=V128,1,0)+IF($W$30=W128,1,0)+IF($X$30=X128,1,0)+IF($Y$30=Y128,1,0)+IF($Z$30=Z128,1,0)+IF($AA$30=AA128,1,0)+IF($AB$30=AB128,1,0)+IF($AC$30=AC128,1,0)+IF($AD$30=AD128,1,0)+IF($AE$30=AE128,1,0)+IF($AH$30=AH128,1,0)+IF($AK$30=AK128,1,0)+IF($AN$30=AN128,1,0)+IF($AQ$30=AQ128,1,0)+AU128</f>
        <v>0</v>
      </c>
      <c r="AX128" s="502">
        <f>AS128+(IF($AH$30=$AH128,0,(IF($AH128="X",E$12,(IF($AH128=0,0,C$8))))))+(IF($AK$30=$AK128,0,(IF($AK128="X",E$12,(IF($AK128=0,0,C$9))))))+(IF($AN$30=$AN128,0,(IF($AN128="X",E$12,(IF($AN128=0,0,C$10))))))+(IF($AQ$30=$AQ128,0,(IF($AQ128="X",E$12,(IF($AQ128=0,0,C$11))))))</f>
        <v>0</v>
      </c>
      <c r="AY128" s="64"/>
      <c r="AZ128" s="546">
        <v>0</v>
      </c>
      <c r="BD128" s="482">
        <v>49</v>
      </c>
      <c r="BE128" s="533"/>
      <c r="BF128" s="534"/>
      <c r="BG128" s="211"/>
      <c r="BH128" s="537">
        <f>(IF($AH$30=$AH128,0,(IF($AH128="X",G$12,(IF($AH128=0,0,E$8))))))+(IF($AI$30=$AI128,0,(IF($AI128="X",G$12,(IF($AI128=0,0,E$8))))))+(IF($AL$30=$AL128,0,(IF($AL128="X",G$12,(IF($AL128=0,0,E$9))))))+(IF($AM$30=$AM128,0,(IF($AM128="X",G$12,(IF($AM128=0,0,E$9))))))+(IF($AP$30=$AP128,0,(IF($AP128="X",G$12,(IF($AP128=0,0,E$10))))))</f>
        <v>0</v>
      </c>
      <c r="BI128" s="538"/>
      <c r="BJ128" s="210"/>
      <c r="BK128" s="537">
        <f>IF($J$30=L128,1,0)+IF($K$30=M128,1,0)+IF($L$30=N128,1,0)+IF($M$30=O128,1,0)+IF($N$30=P128,1,0)+IF($O$30=Q128,1,0)+IF($P$30=R128,1,0)+IF($Q$30=S128,1,0)+IF($R$30=T128,1,0)+IF($S$30=U128,1,0)+IF($T$30=V128,1,0)+IF($U$30=W128,1,0)+IF($V$30=X128,1,0)+IF($W$30=Y128,1,0)+IF($X$30=Z128,1,0)+IF($Y$30=AA128,1,0)+IF($Z$30=AB128,1,0)+IF($AA$30=AC128,1,0)+IF($AB$30=AD128,1,0)+IF($AC$30=AE128,1,0)+IF($AD$30=AF128,1,0)+IF($AE$30=AG128,1,0)</f>
        <v>0</v>
      </c>
      <c r="BL128" s="538"/>
      <c r="BM128" s="210"/>
      <c r="BN128" s="537">
        <f>IF($AH$30=AJ128,1,0)+IF($AI$30=AK128,1,0)+IF($AL$30=AN128,1,0)+IF($AM$30=AO128,1,0)+IF($AP$30=AR128,1,0)</f>
        <v>0</v>
      </c>
      <c r="BO128" s="538"/>
    </row>
    <row r="129" spans="1:67" ht="9.75" customHeight="1">
      <c r="A129" s="499"/>
      <c r="B129" s="526"/>
      <c r="C129" s="528"/>
      <c r="D129" s="528"/>
      <c r="E129" s="530"/>
      <c r="F129" s="530"/>
      <c r="G129" s="532"/>
      <c r="H129" s="725"/>
      <c r="I129" s="233"/>
      <c r="J129" s="509"/>
      <c r="K129" s="487"/>
      <c r="L129" s="487"/>
      <c r="M129" s="487"/>
      <c r="N129" s="505"/>
      <c r="O129" s="491"/>
      <c r="P129" s="487"/>
      <c r="Q129" s="487"/>
      <c r="R129" s="487"/>
      <c r="S129" s="505"/>
      <c r="T129" s="491"/>
      <c r="U129" s="487"/>
      <c r="V129" s="487"/>
      <c r="W129" s="487"/>
      <c r="X129" s="505"/>
      <c r="Y129" s="491"/>
      <c r="Z129" s="487"/>
      <c r="AA129" s="487"/>
      <c r="AB129" s="487"/>
      <c r="AC129" s="505"/>
      <c r="AD129" s="491"/>
      <c r="AE129" s="524"/>
      <c r="AF129" s="203">
        <v>0</v>
      </c>
      <c r="AG129" s="493"/>
      <c r="AH129" s="489"/>
      <c r="AI129" s="461">
        <v>0</v>
      </c>
      <c r="AJ129" s="493"/>
      <c r="AK129" s="489"/>
      <c r="AL129" s="461">
        <v>0</v>
      </c>
      <c r="AM129" s="643"/>
      <c r="AN129" s="495"/>
      <c r="AO129" s="461">
        <v>0</v>
      </c>
      <c r="AP129" s="643"/>
      <c r="AQ129" s="495"/>
      <c r="AR129" s="44"/>
      <c r="AS129" s="483"/>
      <c r="AT129" s="198"/>
      <c r="AU129" s="485"/>
      <c r="AV129" s="199"/>
      <c r="AW129" s="501"/>
      <c r="AX129" s="503"/>
      <c r="AY129" s="64"/>
      <c r="AZ129" s="546"/>
      <c r="BD129" s="483"/>
      <c r="BE129" s="535"/>
      <c r="BF129" s="536"/>
      <c r="BG129" s="211"/>
      <c r="BH129" s="539"/>
      <c r="BI129" s="540"/>
      <c r="BJ129" s="210"/>
      <c r="BK129" s="539"/>
      <c r="BL129" s="540"/>
      <c r="BM129" s="210"/>
      <c r="BN129" s="539"/>
      <c r="BO129" s="540"/>
    </row>
    <row r="130" spans="1:67" ht="9.75" customHeight="1">
      <c r="A130" s="498">
        <v>50</v>
      </c>
      <c r="B130" s="525"/>
      <c r="C130" s="527"/>
      <c r="D130" s="527"/>
      <c r="E130" s="529"/>
      <c r="F130" s="529"/>
      <c r="G130" s="531"/>
      <c r="H130" s="724"/>
      <c r="I130" s="233"/>
      <c r="J130" s="508"/>
      <c r="K130" s="486"/>
      <c r="L130" s="486"/>
      <c r="M130" s="486"/>
      <c r="N130" s="504"/>
      <c r="O130" s="490"/>
      <c r="P130" s="486"/>
      <c r="Q130" s="486"/>
      <c r="R130" s="486"/>
      <c r="S130" s="504"/>
      <c r="T130" s="490"/>
      <c r="U130" s="486"/>
      <c r="V130" s="486"/>
      <c r="W130" s="486"/>
      <c r="X130" s="486"/>
      <c r="Y130" s="490"/>
      <c r="Z130" s="486"/>
      <c r="AA130" s="486"/>
      <c r="AB130" s="486"/>
      <c r="AC130" s="504"/>
      <c r="AD130" s="486"/>
      <c r="AE130" s="523"/>
      <c r="AF130" s="203">
        <v>0</v>
      </c>
      <c r="AG130" s="492">
        <f>IF(($AF130)*OR($AF131)=0,SUM(INT($AF130)+INT($AF131)),SUM(INT($AF130)+INT($AF131))/2)</f>
        <v>0</v>
      </c>
      <c r="AH130" s="488"/>
      <c r="AI130" s="461">
        <v>0</v>
      </c>
      <c r="AJ130" s="492">
        <f>IF(($AI130)*OR($AI131)=0,SUM(INT($AI130)+INT($AI131)),SUM(INT($AI130)+INT($AI131))/2)</f>
        <v>0</v>
      </c>
      <c r="AK130" s="488"/>
      <c r="AL130" s="461">
        <v>0</v>
      </c>
      <c r="AM130" s="620">
        <f>IF(($AL130)*OR($AL131)=0,SUM(INT($AL130)+INT($AL131)),SUM(INT($AL130)+INT($AL131))/2)</f>
        <v>0</v>
      </c>
      <c r="AN130" s="494"/>
      <c r="AO130" s="461">
        <v>0</v>
      </c>
      <c r="AP130" s="620">
        <f>IF(($AO130)*OR($AO131)=0,SUM(INT($AO130)+INT($AO131)),SUM(INT($AO130)+INT($AO131))/2)</f>
        <v>0</v>
      </c>
      <c r="AQ130" s="494"/>
      <c r="AR130" s="44"/>
      <c r="AS130" s="482">
        <f>AG130+AJ130+AM130+AP130</f>
        <v>0</v>
      </c>
      <c r="AT130" s="198"/>
      <c r="AU130" s="484">
        <f>IF(($H130-$G130-$BE130)&lt;=$C$13,0,(((INT(((HOUR($H130-$G130-$C$13)*3600)+(MINUTE($H130-$G130-$C$13)*60)+SECOND($H130-$G130-$C$13)-1)/($C$14*60)))+1)*-1))</f>
        <v>0</v>
      </c>
      <c r="AV130" s="199"/>
      <c r="AW130" s="500">
        <f>IF($J$30=J130,1,0)+IF($K$30=K130,1,0)+IF($L$30=L130,1,0)+IF($M$30=M130,1,0)+IF($N$30=N130,1,0)+IF($O$30=O130,1,0)+IF($P$30=P130,1,0)+IF($Q$30=Q130,1,0)+IF($R$30=R130,1,0)+IF($S$30=S130,1,0)+IF($T$30=T130,1,0)+IF($U$30=U130,1,0)+IF($V$30=V130,1,0)+IF($W$30=W130,1,0)+IF($X$30=X130,1,0)+IF($Y$30=Y130,1,0)+IF($Z$30=Z130,1,0)+IF($AA$30=AA130,1,0)+IF($AB$30=AB130,1,0)+IF($AC$30=AC130,1,0)+IF($AD$30=AD130,1,0)+IF($AE$30=AE130,1,0)+IF($AH$30=AH130,1,0)+IF($AK$30=AK130,1,0)+IF($AN$30=AN130,1,0)+IF($AQ$30=AQ130,1,0)+AU130</f>
        <v>0</v>
      </c>
      <c r="AX130" s="502">
        <f>AS130+(IF($AH$30=$AH130,0,(IF($AH130="X",E$12,(IF($AH130=0,0,C$8))))))+(IF($AK$30=$AK130,0,(IF($AK130="X",E$12,(IF($AK130=0,0,C$9))))))+(IF($AN$30=$AN130,0,(IF($AN130="X",E$12,(IF($AN130=0,0,C$10))))))+(IF($AQ$30=$AQ130,0,(IF($AQ130="X",E$12,(IF($AQ130=0,0,C$11))))))</f>
        <v>0</v>
      </c>
      <c r="AY130" s="64"/>
      <c r="AZ130" s="546">
        <v>0</v>
      </c>
      <c r="BD130" s="482">
        <v>50</v>
      </c>
      <c r="BE130" s="533"/>
      <c r="BF130" s="534"/>
      <c r="BG130" s="211"/>
      <c r="BH130" s="537">
        <f>(IF($AH$30=$AH130,0,(IF($AH130="X",G$12,(IF($AH130=0,0,E$8))))))+(IF($AI$30=$AI130,0,(IF($AI130="X",G$12,(IF($AI130=0,0,E$8))))))+(IF($AL$30=$AL130,0,(IF($AL130="X",G$12,(IF($AL130=0,0,E$9))))))+(IF($AM$30=$AM130,0,(IF($AM130="X",G$12,(IF($AM130=0,0,E$9))))))+(IF($AP$30=$AP130,0,(IF($AP130="X",G$12,(IF($AP130=0,0,E$10))))))</f>
        <v>0</v>
      </c>
      <c r="BI130" s="538"/>
      <c r="BJ130" s="210"/>
      <c r="BK130" s="537">
        <f>IF($J$30=L130,1,0)+IF($K$30=M130,1,0)+IF($L$30=N130,1,0)+IF($M$30=O130,1,0)+IF($N$30=P130,1,0)+IF($O$30=Q130,1,0)+IF($P$30=R130,1,0)+IF($Q$30=S130,1,0)+IF($R$30=T130,1,0)+IF($S$30=U130,1,0)+IF($T$30=V130,1,0)+IF($U$30=W130,1,0)+IF($V$30=X130,1,0)+IF($W$30=Y130,1,0)+IF($X$30=Z130,1,0)+IF($Y$30=AA130,1,0)+IF($Z$30=AB130,1,0)+IF($AA$30=AC130,1,0)+IF($AB$30=AD130,1,0)+IF($AC$30=AE130,1,0)+IF($AD$30=AF130,1,0)+IF($AE$30=AG130,1,0)</f>
        <v>0</v>
      </c>
      <c r="BL130" s="538"/>
      <c r="BM130" s="210"/>
      <c r="BN130" s="537">
        <f>IF($AH$30=AJ130,1,0)+IF($AI$30=AK130,1,0)+IF($AL$30=AN130,1,0)+IF($AM$30=AO130,1,0)+IF($AP$30=AR130,1,0)</f>
        <v>0</v>
      </c>
      <c r="BO130" s="538"/>
    </row>
    <row r="131" spans="1:67" ht="9.75" customHeight="1" thickBot="1">
      <c r="A131" s="598"/>
      <c r="B131" s="599"/>
      <c r="C131" s="600"/>
      <c r="D131" s="600"/>
      <c r="E131" s="601"/>
      <c r="F131" s="601"/>
      <c r="G131" s="602"/>
      <c r="H131" s="734"/>
      <c r="I131" s="233"/>
      <c r="J131" s="735"/>
      <c r="K131" s="736"/>
      <c r="L131" s="736"/>
      <c r="M131" s="736"/>
      <c r="N131" s="737"/>
      <c r="O131" s="738"/>
      <c r="P131" s="736"/>
      <c r="Q131" s="736"/>
      <c r="R131" s="736"/>
      <c r="S131" s="737"/>
      <c r="T131" s="738"/>
      <c r="U131" s="736"/>
      <c r="V131" s="736"/>
      <c r="W131" s="736"/>
      <c r="X131" s="736"/>
      <c r="Y131" s="738"/>
      <c r="Z131" s="736"/>
      <c r="AA131" s="736"/>
      <c r="AB131" s="736"/>
      <c r="AC131" s="737"/>
      <c r="AD131" s="736"/>
      <c r="AE131" s="739"/>
      <c r="AF131" s="204">
        <v>0</v>
      </c>
      <c r="AG131" s="604"/>
      <c r="AH131" s="605"/>
      <c r="AI131" s="462">
        <v>0</v>
      </c>
      <c r="AJ131" s="604"/>
      <c r="AK131" s="605"/>
      <c r="AL131" s="462">
        <v>0</v>
      </c>
      <c r="AM131" s="621"/>
      <c r="AN131" s="606"/>
      <c r="AO131" s="462">
        <v>0</v>
      </c>
      <c r="AP131" s="621"/>
      <c r="AQ131" s="606"/>
      <c r="AR131" s="44"/>
      <c r="AS131" s="611"/>
      <c r="AT131" s="198"/>
      <c r="AU131" s="612"/>
      <c r="AV131" s="199"/>
      <c r="AW131" s="607"/>
      <c r="AX131" s="608"/>
      <c r="AY131" s="64"/>
      <c r="AZ131" s="609"/>
      <c r="BD131" s="483"/>
      <c r="BE131" s="535"/>
      <c r="BF131" s="536"/>
      <c r="BG131" s="211"/>
      <c r="BH131" s="539"/>
      <c r="BI131" s="540"/>
      <c r="BJ131" s="210"/>
      <c r="BK131" s="539"/>
      <c r="BL131" s="540"/>
      <c r="BM131" s="210"/>
      <c r="BN131" s="539"/>
      <c r="BO131" s="540"/>
    </row>
    <row r="132" spans="2:67" ht="15.75" thickTop="1">
      <c r="B132" s="142" t="s">
        <v>424</v>
      </c>
      <c r="BD132" s="729"/>
      <c r="BE132" s="730"/>
      <c r="BF132" s="730"/>
      <c r="BG132" s="421"/>
      <c r="BH132" s="731"/>
      <c r="BI132" s="731"/>
      <c r="BJ132" s="421"/>
      <c r="BK132" s="731"/>
      <c r="BL132" s="731"/>
      <c r="BM132" s="421"/>
      <c r="BN132" s="731"/>
      <c r="BO132" s="731"/>
    </row>
    <row r="133" spans="1:67" ht="15.75">
      <c r="A133" s="19"/>
      <c r="B133" s="27" t="s">
        <v>15</v>
      </c>
      <c r="C133" s="58"/>
      <c r="D133" s="58"/>
      <c r="E133" s="58"/>
      <c r="F133" s="58"/>
      <c r="G133" s="19"/>
      <c r="H133" s="19"/>
      <c r="I133" s="20"/>
      <c r="J133" s="30"/>
      <c r="K133" s="19"/>
      <c r="L133" s="19"/>
      <c r="M133" s="19"/>
      <c r="N133" s="19"/>
      <c r="O133" s="19"/>
      <c r="P133" s="19"/>
      <c r="Q133" s="19"/>
      <c r="R133" s="19"/>
      <c r="S133" s="19"/>
      <c r="T133" s="19"/>
      <c r="U133" s="19"/>
      <c r="V133" s="30"/>
      <c r="W133" s="30"/>
      <c r="X133" s="30"/>
      <c r="Y133" s="30"/>
      <c r="Z133" s="30"/>
      <c r="AA133" s="30"/>
      <c r="AB133" s="30"/>
      <c r="AC133" s="30"/>
      <c r="AD133" s="19"/>
      <c r="AE133" s="19"/>
      <c r="AF133" s="19"/>
      <c r="AG133" s="19"/>
      <c r="AH133" s="19"/>
      <c r="AI133" s="19"/>
      <c r="AJ133" s="19"/>
      <c r="AK133" s="19"/>
      <c r="AL133" s="19"/>
      <c r="AM133" s="19"/>
      <c r="AN133" s="19"/>
      <c r="AO133" s="19"/>
      <c r="AP133" s="19"/>
      <c r="AQ133" s="19"/>
      <c r="AR133" s="18"/>
      <c r="AS133" s="18"/>
      <c r="AT133" s="18"/>
      <c r="AU133" s="19"/>
      <c r="AV133" s="19"/>
      <c r="AW133" s="19"/>
      <c r="AX133" s="19"/>
      <c r="AZ133" s="191"/>
      <c r="BD133" s="729"/>
      <c r="BE133" s="730"/>
      <c r="BF133" s="730"/>
      <c r="BG133" s="421"/>
      <c r="BH133" s="731"/>
      <c r="BI133" s="731"/>
      <c r="BJ133" s="421"/>
      <c r="BK133" s="731"/>
      <c r="BL133" s="731"/>
      <c r="BM133" s="421"/>
      <c r="BN133" s="731"/>
      <c r="BO133" s="731"/>
    </row>
    <row r="134" spans="2:67" ht="15">
      <c r="B134" s="15"/>
      <c r="C134" s="134"/>
      <c r="D134" s="57"/>
      <c r="E134" s="134" t="s">
        <v>46</v>
      </c>
      <c r="F134" s="57"/>
      <c r="G134" s="35"/>
      <c r="H134" s="121">
        <f>COUNTA(B32:B132)-1</f>
        <v>4</v>
      </c>
      <c r="J134" s="29"/>
      <c r="BD134" s="729"/>
      <c r="BE134" s="730"/>
      <c r="BF134" s="730"/>
      <c r="BG134" s="421"/>
      <c r="BH134" s="731"/>
      <c r="BI134" s="731"/>
      <c r="BJ134" s="421"/>
      <c r="BK134" s="731"/>
      <c r="BL134" s="731"/>
      <c r="BM134" s="421"/>
      <c r="BN134" s="731"/>
      <c r="BO134" s="731"/>
    </row>
    <row r="135" spans="2:67" ht="12.75">
      <c r="B135" s="9"/>
      <c r="C135" s="122"/>
      <c r="D135" s="122"/>
      <c r="E135" s="122" t="s">
        <v>16</v>
      </c>
      <c r="F135" s="122"/>
      <c r="G135" s="123"/>
      <c r="H135" s="35"/>
      <c r="J135" s="66">
        <f aca="true" t="shared" si="0" ref="J135:AC135">COUNTIF(J32:J132,J30)</f>
        <v>0</v>
      </c>
      <c r="K135" s="31">
        <f t="shared" si="0"/>
        <v>0</v>
      </c>
      <c r="L135" s="31">
        <f t="shared" si="0"/>
        <v>0</v>
      </c>
      <c r="M135" s="31">
        <f t="shared" si="0"/>
        <v>0</v>
      </c>
      <c r="N135" s="31">
        <f t="shared" si="0"/>
        <v>0</v>
      </c>
      <c r="O135" s="31">
        <f t="shared" si="0"/>
        <v>0</v>
      </c>
      <c r="P135" s="31">
        <f t="shared" si="0"/>
        <v>0</v>
      </c>
      <c r="Q135" s="31">
        <f t="shared" si="0"/>
        <v>0</v>
      </c>
      <c r="R135" s="31">
        <f t="shared" si="0"/>
        <v>0</v>
      </c>
      <c r="S135" s="31">
        <f t="shared" si="0"/>
        <v>0</v>
      </c>
      <c r="T135" s="31">
        <f t="shared" si="0"/>
        <v>0</v>
      </c>
      <c r="U135" s="31">
        <f t="shared" si="0"/>
        <v>0</v>
      </c>
      <c r="V135" s="31">
        <f t="shared" si="0"/>
        <v>0</v>
      </c>
      <c r="W135" s="31">
        <f t="shared" si="0"/>
        <v>0</v>
      </c>
      <c r="X135" s="66">
        <f t="shared" si="0"/>
        <v>0</v>
      </c>
      <c r="Y135" s="172">
        <f t="shared" si="0"/>
        <v>0</v>
      </c>
      <c r="Z135" s="31">
        <f t="shared" si="0"/>
        <v>0</v>
      </c>
      <c r="AA135" s="31">
        <f t="shared" si="0"/>
        <v>0</v>
      </c>
      <c r="AB135" s="31">
        <f t="shared" si="0"/>
        <v>0</v>
      </c>
      <c r="AC135" s="31">
        <f t="shared" si="0"/>
        <v>0</v>
      </c>
      <c r="AD135" s="66">
        <f>COUNTIF(AD32:AD132,AI30)</f>
        <v>0</v>
      </c>
      <c r="AE135" s="66">
        <f>COUNTIF(AE32:AE132,AJ29)</f>
        <v>0</v>
      </c>
      <c r="AG135" s="135"/>
      <c r="AH135" s="31">
        <f>COUNTIF(AH31:AH132,AH30)</f>
        <v>0</v>
      </c>
      <c r="AI135" s="32"/>
      <c r="AJ135" s="135"/>
      <c r="AK135" s="31">
        <f>COUNTIF(AK31:AK132,AK30)</f>
        <v>0</v>
      </c>
      <c r="AL135" s="32"/>
      <c r="AM135" s="135"/>
      <c r="AN135" s="66">
        <f>COUNTIF(AN31:AN132,AN29)</f>
        <v>0</v>
      </c>
      <c r="AO135" s="32"/>
      <c r="AP135" s="135"/>
      <c r="AQ135" s="66">
        <f>COUNTIF(AQ31:AQ132,AQ29)</f>
        <v>0</v>
      </c>
      <c r="AR135" s="11"/>
      <c r="AS135" s="11"/>
      <c r="BD135" s="729"/>
      <c r="BE135" s="730"/>
      <c r="BF135" s="730"/>
      <c r="BG135" s="421"/>
      <c r="BH135" s="731"/>
      <c r="BI135" s="731"/>
      <c r="BJ135" s="421"/>
      <c r="BK135" s="731"/>
      <c r="BL135" s="731"/>
      <c r="BM135" s="421"/>
      <c r="BN135" s="731"/>
      <c r="BO135" s="731"/>
    </row>
    <row r="136" spans="2:67" ht="12.75">
      <c r="B136" s="9"/>
      <c r="C136" s="122"/>
      <c r="D136" s="122"/>
      <c r="E136" s="122" t="s">
        <v>17</v>
      </c>
      <c r="F136" s="122"/>
      <c r="G136" s="123"/>
      <c r="H136" s="35"/>
      <c r="J136" s="120">
        <f aca="true" t="shared" si="1" ref="J136:AE136">COUNTA(J32:J132)</f>
        <v>0</v>
      </c>
      <c r="K136" s="118">
        <f t="shared" si="1"/>
        <v>0</v>
      </c>
      <c r="L136" s="118">
        <f t="shared" si="1"/>
        <v>0</v>
      </c>
      <c r="M136" s="118">
        <f t="shared" si="1"/>
        <v>0</v>
      </c>
      <c r="N136" s="118">
        <f t="shared" si="1"/>
        <v>0</v>
      </c>
      <c r="O136" s="118">
        <f t="shared" si="1"/>
        <v>0</v>
      </c>
      <c r="P136" s="118">
        <f t="shared" si="1"/>
        <v>0</v>
      </c>
      <c r="Q136" s="118">
        <f t="shared" si="1"/>
        <v>0</v>
      </c>
      <c r="R136" s="118">
        <f t="shared" si="1"/>
        <v>0</v>
      </c>
      <c r="S136" s="118">
        <f t="shared" si="1"/>
        <v>0</v>
      </c>
      <c r="T136" s="118">
        <f t="shared" si="1"/>
        <v>0</v>
      </c>
      <c r="U136" s="118">
        <f t="shared" si="1"/>
        <v>0</v>
      </c>
      <c r="V136" s="120">
        <f t="shared" si="1"/>
        <v>0</v>
      </c>
      <c r="W136" s="120">
        <f t="shared" si="1"/>
        <v>0</v>
      </c>
      <c r="X136" s="189">
        <f t="shared" si="1"/>
        <v>0</v>
      </c>
      <c r="Y136" s="119">
        <f t="shared" si="1"/>
        <v>0</v>
      </c>
      <c r="Z136" s="119">
        <f t="shared" si="1"/>
        <v>0</v>
      </c>
      <c r="AA136" s="119">
        <f t="shared" si="1"/>
        <v>0</v>
      </c>
      <c r="AB136" s="119">
        <f t="shared" si="1"/>
        <v>0</v>
      </c>
      <c r="AC136" s="119">
        <f t="shared" si="1"/>
        <v>0</v>
      </c>
      <c r="AD136" s="120">
        <f t="shared" si="1"/>
        <v>0</v>
      </c>
      <c r="AE136" s="120">
        <f t="shared" si="1"/>
        <v>0</v>
      </c>
      <c r="AG136" s="135"/>
      <c r="AH136" s="118">
        <f>COUNTA(AH31:AH132)</f>
        <v>0</v>
      </c>
      <c r="AI136" s="32"/>
      <c r="AJ136" s="135"/>
      <c r="AK136" s="118">
        <f>COUNTA(AK31:AK132)</f>
        <v>0</v>
      </c>
      <c r="AL136" s="32"/>
      <c r="AM136" s="135"/>
      <c r="AN136" s="196">
        <f>COUNTA(AN31:AN132)</f>
        <v>0</v>
      </c>
      <c r="AO136" s="32"/>
      <c r="AP136" s="135"/>
      <c r="AQ136" s="196">
        <f>COUNTA(AQ31:AQ132)</f>
        <v>0</v>
      </c>
      <c r="AR136" s="11"/>
      <c r="AS136" s="11"/>
      <c r="BD136" s="729"/>
      <c r="BE136" s="730"/>
      <c r="BF136" s="730"/>
      <c r="BG136" s="421"/>
      <c r="BH136" s="731"/>
      <c r="BI136" s="731"/>
      <c r="BJ136" s="421"/>
      <c r="BK136" s="731"/>
      <c r="BL136" s="731"/>
      <c r="BM136" s="421"/>
      <c r="BN136" s="731"/>
      <c r="BO136" s="731"/>
    </row>
    <row r="137" spans="2:67" ht="12.75">
      <c r="B137" s="9"/>
      <c r="C137" s="129"/>
      <c r="D137" s="129"/>
      <c r="E137" s="129" t="s">
        <v>18</v>
      </c>
      <c r="F137" s="129"/>
      <c r="G137" s="130"/>
      <c r="H137" s="35"/>
      <c r="J137" s="117" t="e">
        <f aca="true" t="shared" si="2" ref="J137:AE137">100*(J136-J135)/J136</f>
        <v>#DIV/0!</v>
      </c>
      <c r="K137" s="116" t="e">
        <f t="shared" si="2"/>
        <v>#DIV/0!</v>
      </c>
      <c r="L137" s="116" t="e">
        <f t="shared" si="2"/>
        <v>#DIV/0!</v>
      </c>
      <c r="M137" s="116" t="e">
        <f t="shared" si="2"/>
        <v>#DIV/0!</v>
      </c>
      <c r="N137" s="116" t="e">
        <f t="shared" si="2"/>
        <v>#DIV/0!</v>
      </c>
      <c r="O137" s="116" t="e">
        <f t="shared" si="2"/>
        <v>#DIV/0!</v>
      </c>
      <c r="P137" s="116" t="e">
        <f t="shared" si="2"/>
        <v>#DIV/0!</v>
      </c>
      <c r="Q137" s="116" t="e">
        <f t="shared" si="2"/>
        <v>#DIV/0!</v>
      </c>
      <c r="R137" s="116" t="e">
        <f t="shared" si="2"/>
        <v>#DIV/0!</v>
      </c>
      <c r="S137" s="116" t="e">
        <f t="shared" si="2"/>
        <v>#DIV/0!</v>
      </c>
      <c r="T137" s="116" t="e">
        <f t="shared" si="2"/>
        <v>#DIV/0!</v>
      </c>
      <c r="U137" s="116" t="e">
        <f t="shared" si="2"/>
        <v>#DIV/0!</v>
      </c>
      <c r="V137" s="116" t="e">
        <f t="shared" si="2"/>
        <v>#DIV/0!</v>
      </c>
      <c r="W137" s="116" t="e">
        <f t="shared" si="2"/>
        <v>#DIV/0!</v>
      </c>
      <c r="X137" s="117" t="e">
        <f t="shared" si="2"/>
        <v>#DIV/0!</v>
      </c>
      <c r="Y137" s="173" t="e">
        <f t="shared" si="2"/>
        <v>#DIV/0!</v>
      </c>
      <c r="Z137" s="116" t="e">
        <f t="shared" si="2"/>
        <v>#DIV/0!</v>
      </c>
      <c r="AA137" s="116" t="e">
        <f t="shared" si="2"/>
        <v>#DIV/0!</v>
      </c>
      <c r="AB137" s="116" t="e">
        <f t="shared" si="2"/>
        <v>#DIV/0!</v>
      </c>
      <c r="AC137" s="116" t="e">
        <f t="shared" si="2"/>
        <v>#DIV/0!</v>
      </c>
      <c r="AD137" s="117" t="e">
        <f t="shared" si="2"/>
        <v>#DIV/0!</v>
      </c>
      <c r="AE137" s="117" t="e">
        <f t="shared" si="2"/>
        <v>#DIV/0!</v>
      </c>
      <c r="AG137" s="136"/>
      <c r="AH137" s="115" t="e">
        <f>100*(AH136-AH135)/AH136</f>
        <v>#DIV/0!</v>
      </c>
      <c r="AI137" s="206"/>
      <c r="AJ137" s="136"/>
      <c r="AK137" s="115" t="e">
        <f>100*(AK136-AK135)/AK136</f>
        <v>#DIV/0!</v>
      </c>
      <c r="AL137" s="206"/>
      <c r="AM137" s="136"/>
      <c r="AN137" s="197" t="e">
        <f>100*(AN136-AN135)/AN136</f>
        <v>#DIV/0!</v>
      </c>
      <c r="AO137" s="206"/>
      <c r="AP137" s="136"/>
      <c r="AQ137" s="197" t="e">
        <f>100*(AQ136-AQ135)/AQ136</f>
        <v>#DIV/0!</v>
      </c>
      <c r="AR137" s="12"/>
      <c r="AS137" s="12"/>
      <c r="BD137" s="729"/>
      <c r="BE137" s="730"/>
      <c r="BF137" s="730"/>
      <c r="BG137" s="421"/>
      <c r="BH137" s="731"/>
      <c r="BI137" s="731"/>
      <c r="BJ137" s="421"/>
      <c r="BK137" s="731"/>
      <c r="BL137" s="731"/>
      <c r="BM137" s="421"/>
      <c r="BN137" s="731"/>
      <c r="BO137" s="731"/>
    </row>
    <row r="138" spans="2:67" ht="12.75">
      <c r="B138" s="9"/>
      <c r="D138" s="59"/>
      <c r="E138" s="59"/>
      <c r="F138" s="59"/>
      <c r="G138" s="8"/>
      <c r="J138" s="33"/>
      <c r="K138" s="33"/>
      <c r="L138" s="33"/>
      <c r="M138" s="33"/>
      <c r="N138" s="33"/>
      <c r="O138" s="33"/>
      <c r="P138" s="33"/>
      <c r="Q138" s="33"/>
      <c r="R138" s="33"/>
      <c r="S138" s="33"/>
      <c r="T138" s="33"/>
      <c r="U138" s="33"/>
      <c r="V138" s="33"/>
      <c r="W138" s="33"/>
      <c r="X138" s="33"/>
      <c r="Y138" s="33"/>
      <c r="Z138" s="33"/>
      <c r="AA138" s="33"/>
      <c r="AB138" s="33"/>
      <c r="AC138" s="33"/>
      <c r="AD138" s="33"/>
      <c r="AE138" s="33"/>
      <c r="AG138" s="33"/>
      <c r="AH138" s="33"/>
      <c r="AI138" s="33"/>
      <c r="AJ138" s="33"/>
      <c r="AK138" s="33"/>
      <c r="AL138" s="33"/>
      <c r="AM138" s="33"/>
      <c r="AN138" s="33"/>
      <c r="AO138" s="33"/>
      <c r="AP138" s="33"/>
      <c r="AQ138" s="33"/>
      <c r="AR138" s="12"/>
      <c r="AS138" s="12"/>
      <c r="BD138" s="729"/>
      <c r="BE138" s="730"/>
      <c r="BF138" s="730"/>
      <c r="BG138" s="421"/>
      <c r="BH138" s="731"/>
      <c r="BI138" s="731"/>
      <c r="BJ138" s="421"/>
      <c r="BK138" s="731"/>
      <c r="BL138" s="731"/>
      <c r="BM138" s="421"/>
      <c r="BN138" s="731"/>
      <c r="BO138" s="731"/>
    </row>
    <row r="139" spans="1:67" ht="15.75">
      <c r="A139" s="19"/>
      <c r="B139" s="27" t="s">
        <v>19</v>
      </c>
      <c r="C139" s="58"/>
      <c r="D139" s="58"/>
      <c r="E139" s="58"/>
      <c r="F139" s="58"/>
      <c r="G139" s="19"/>
      <c r="H139" s="19"/>
      <c r="I139" s="20"/>
      <c r="J139" s="30"/>
      <c r="K139" s="19"/>
      <c r="L139" s="19"/>
      <c r="M139" s="19"/>
      <c r="N139" s="19"/>
      <c r="O139" s="19"/>
      <c r="P139" s="19"/>
      <c r="Q139" s="19"/>
      <c r="R139" s="19"/>
      <c r="S139" s="19"/>
      <c r="T139" s="19"/>
      <c r="U139" s="19"/>
      <c r="V139" s="30"/>
      <c r="W139" s="30"/>
      <c r="X139" s="30"/>
      <c r="Y139" s="30"/>
      <c r="Z139" s="30"/>
      <c r="AA139" s="30"/>
      <c r="AB139" s="30"/>
      <c r="AC139" s="30"/>
      <c r="AD139" s="19"/>
      <c r="AE139" s="19"/>
      <c r="AF139" s="19"/>
      <c r="AG139" s="19"/>
      <c r="AH139" s="19"/>
      <c r="AI139" s="19"/>
      <c r="AJ139" s="19"/>
      <c r="AK139" s="19"/>
      <c r="AL139" s="19"/>
      <c r="AM139" s="19"/>
      <c r="AN139" s="19"/>
      <c r="AO139" s="19"/>
      <c r="AP139" s="19"/>
      <c r="AQ139" s="19"/>
      <c r="AR139" s="18"/>
      <c r="AS139" s="18"/>
      <c r="AT139" s="18"/>
      <c r="AU139" s="19"/>
      <c r="AV139" s="19"/>
      <c r="AW139" s="19"/>
      <c r="AX139" s="19"/>
      <c r="AZ139" s="191"/>
      <c r="BD139" s="729"/>
      <c r="BE139" s="730"/>
      <c r="BF139" s="730"/>
      <c r="BG139" s="421"/>
      <c r="BH139" s="731"/>
      <c r="BI139" s="731"/>
      <c r="BJ139" s="421"/>
      <c r="BK139" s="731"/>
      <c r="BL139" s="731"/>
      <c r="BM139" s="421"/>
      <c r="BN139" s="731"/>
      <c r="BO139" s="731"/>
    </row>
    <row r="140" spans="2:67" ht="12.75">
      <c r="B140" s="13"/>
      <c r="J140" s="34"/>
      <c r="V140" s="34"/>
      <c r="W140" s="34"/>
      <c r="X140" s="34"/>
      <c r="Y140" s="34"/>
      <c r="Z140" s="34"/>
      <c r="AA140" s="34"/>
      <c r="AB140" s="34"/>
      <c r="AC140" s="34"/>
      <c r="AD140" s="67"/>
      <c r="AG140" s="34"/>
      <c r="AH140" s="34"/>
      <c r="AI140" s="34"/>
      <c r="AJ140" s="34"/>
      <c r="AK140" s="34"/>
      <c r="AL140" s="34"/>
      <c r="AM140" s="34"/>
      <c r="AN140" s="34"/>
      <c r="AO140" s="34"/>
      <c r="AP140" s="34"/>
      <c r="AQ140" s="34"/>
      <c r="BD140" s="729"/>
      <c r="BE140" s="730"/>
      <c r="BF140" s="730"/>
      <c r="BG140" s="421"/>
      <c r="BH140" s="731"/>
      <c r="BI140" s="731"/>
      <c r="BJ140" s="421"/>
      <c r="BK140" s="731"/>
      <c r="BL140" s="731"/>
      <c r="BM140" s="421"/>
      <c r="BN140" s="731"/>
      <c r="BO140" s="731"/>
    </row>
    <row r="141" spans="2:67" ht="12.75">
      <c r="B141" s="22" t="s">
        <v>20</v>
      </c>
      <c r="J141" s="34"/>
      <c r="V141" s="34"/>
      <c r="W141" s="34"/>
      <c r="X141" s="34"/>
      <c r="Y141" s="34"/>
      <c r="Z141" s="34"/>
      <c r="AA141" s="34"/>
      <c r="AB141" s="34"/>
      <c r="AC141" s="34"/>
      <c r="AD141" s="67"/>
      <c r="AG141" s="34"/>
      <c r="AH141" s="34"/>
      <c r="AI141" s="34"/>
      <c r="AJ141" s="34"/>
      <c r="AK141" s="34"/>
      <c r="AL141" s="34"/>
      <c r="AM141" s="34"/>
      <c r="AN141" s="34"/>
      <c r="AO141" s="34"/>
      <c r="AP141" s="34"/>
      <c r="AQ141" s="34"/>
      <c r="BD141" s="729"/>
      <c r="BE141" s="730"/>
      <c r="BF141" s="730"/>
      <c r="BG141" s="421"/>
      <c r="BH141" s="731"/>
      <c r="BI141" s="731"/>
      <c r="BJ141" s="421"/>
      <c r="BK141" s="731"/>
      <c r="BL141" s="731"/>
      <c r="BM141" s="421"/>
      <c r="BN141" s="731"/>
      <c r="BO141" s="731"/>
    </row>
    <row r="142" spans="2:67" ht="12.75">
      <c r="B142" s="28" t="s">
        <v>21</v>
      </c>
      <c r="AN142" s="2"/>
      <c r="AQ142" s="2"/>
      <c r="BD142" s="729"/>
      <c r="BE142" s="730"/>
      <c r="BF142" s="730"/>
      <c r="BG142" s="421"/>
      <c r="BH142" s="731"/>
      <c r="BI142" s="731"/>
      <c r="BJ142" s="421"/>
      <c r="BK142" s="731"/>
      <c r="BL142" s="731"/>
      <c r="BM142" s="421"/>
      <c r="BN142" s="731"/>
      <c r="BO142" s="731"/>
    </row>
    <row r="143" spans="56:67" ht="12.75">
      <c r="BD143" s="729"/>
      <c r="BE143" s="730"/>
      <c r="BF143" s="730"/>
      <c r="BG143" s="421"/>
      <c r="BH143" s="731"/>
      <c r="BI143" s="731"/>
      <c r="BJ143" s="421"/>
      <c r="BK143" s="731"/>
      <c r="BL143" s="731"/>
      <c r="BM143" s="421"/>
      <c r="BN143" s="731"/>
      <c r="BO143" s="731"/>
    </row>
    <row r="144" spans="56:67" ht="12.75">
      <c r="BD144" s="729"/>
      <c r="BE144" s="730"/>
      <c r="BF144" s="730"/>
      <c r="BG144" s="421"/>
      <c r="BH144" s="731"/>
      <c r="BI144" s="731"/>
      <c r="BJ144" s="421"/>
      <c r="BK144" s="731"/>
      <c r="BL144" s="731"/>
      <c r="BM144" s="421"/>
      <c r="BN144" s="731"/>
      <c r="BO144" s="731"/>
    </row>
    <row r="145" spans="56:67" ht="12.75">
      <c r="BD145" s="729"/>
      <c r="BE145" s="730"/>
      <c r="BF145" s="730"/>
      <c r="BG145" s="421"/>
      <c r="BH145" s="731"/>
      <c r="BI145" s="731"/>
      <c r="BJ145" s="421"/>
      <c r="BK145" s="731"/>
      <c r="BL145" s="731"/>
      <c r="BM145" s="421"/>
      <c r="BN145" s="731"/>
      <c r="BO145" s="731"/>
    </row>
    <row r="146" spans="56:67" ht="12.75">
      <c r="BD146" s="729"/>
      <c r="BE146" s="730"/>
      <c r="BF146" s="730"/>
      <c r="BG146" s="421"/>
      <c r="BH146" s="731"/>
      <c r="BI146" s="731"/>
      <c r="BJ146" s="421"/>
      <c r="BK146" s="731"/>
      <c r="BL146" s="731"/>
      <c r="BM146" s="421"/>
      <c r="BN146" s="731"/>
      <c r="BO146" s="731"/>
    </row>
    <row r="147" spans="56:67" ht="12.75">
      <c r="BD147" s="729"/>
      <c r="BE147" s="730"/>
      <c r="BF147" s="730"/>
      <c r="BG147" s="421"/>
      <c r="BH147" s="731"/>
      <c r="BI147" s="731"/>
      <c r="BJ147" s="421"/>
      <c r="BK147" s="731"/>
      <c r="BL147" s="731"/>
      <c r="BM147" s="421"/>
      <c r="BN147" s="731"/>
      <c r="BO147" s="731"/>
    </row>
    <row r="148" spans="56:67" ht="12.75">
      <c r="BD148" s="729"/>
      <c r="BE148" s="730"/>
      <c r="BF148" s="730"/>
      <c r="BG148" s="421"/>
      <c r="BH148" s="731"/>
      <c r="BI148" s="731"/>
      <c r="BJ148" s="421"/>
      <c r="BK148" s="731"/>
      <c r="BL148" s="731"/>
      <c r="BM148" s="421"/>
      <c r="BN148" s="731"/>
      <c r="BO148" s="731"/>
    </row>
    <row r="149" spans="56:67" ht="12.75">
      <c r="BD149" s="729"/>
      <c r="BE149" s="730"/>
      <c r="BF149" s="730"/>
      <c r="BG149" s="421"/>
      <c r="BH149" s="731"/>
      <c r="BI149" s="731"/>
      <c r="BJ149" s="421"/>
      <c r="BK149" s="731"/>
      <c r="BL149" s="731"/>
      <c r="BM149" s="421"/>
      <c r="BN149" s="731"/>
      <c r="BO149" s="731"/>
    </row>
    <row r="150" spans="56:67" ht="12.75">
      <c r="BD150" s="729"/>
      <c r="BE150" s="730"/>
      <c r="BF150" s="730"/>
      <c r="BG150" s="421"/>
      <c r="BH150" s="731"/>
      <c r="BI150" s="731"/>
      <c r="BJ150" s="421"/>
      <c r="BK150" s="731"/>
      <c r="BL150" s="731"/>
      <c r="BM150" s="421"/>
      <c r="BN150" s="731"/>
      <c r="BO150" s="731"/>
    </row>
    <row r="151" spans="56:67" ht="12.75">
      <c r="BD151" s="729"/>
      <c r="BE151" s="730"/>
      <c r="BF151" s="730"/>
      <c r="BG151" s="421"/>
      <c r="BH151" s="731"/>
      <c r="BI151" s="731"/>
      <c r="BJ151" s="421"/>
      <c r="BK151" s="731"/>
      <c r="BL151" s="731"/>
      <c r="BM151" s="421"/>
      <c r="BN151" s="731"/>
      <c r="BO151" s="731"/>
    </row>
    <row r="152" spans="56:67" ht="12.75">
      <c r="BD152" s="729"/>
      <c r="BE152" s="730"/>
      <c r="BF152" s="730"/>
      <c r="BG152" s="421"/>
      <c r="BH152" s="731"/>
      <c r="BI152" s="731"/>
      <c r="BJ152" s="421"/>
      <c r="BK152" s="731"/>
      <c r="BL152" s="731"/>
      <c r="BM152" s="421"/>
      <c r="BN152" s="731"/>
      <c r="BO152" s="731"/>
    </row>
    <row r="153" spans="56:67" ht="12.75">
      <c r="BD153" s="729"/>
      <c r="BE153" s="730"/>
      <c r="BF153" s="730"/>
      <c r="BG153" s="421"/>
      <c r="BH153" s="731"/>
      <c r="BI153" s="731"/>
      <c r="BJ153" s="421"/>
      <c r="BK153" s="731"/>
      <c r="BL153" s="731"/>
      <c r="BM153" s="421"/>
      <c r="BN153" s="731"/>
      <c r="BO153" s="731"/>
    </row>
    <row r="154" spans="56:67" ht="12.75">
      <c r="BD154" s="729"/>
      <c r="BE154" s="730"/>
      <c r="BF154" s="730"/>
      <c r="BG154" s="421"/>
      <c r="BH154" s="731"/>
      <c r="BI154" s="731"/>
      <c r="BJ154" s="421"/>
      <c r="BK154" s="731"/>
      <c r="BL154" s="731"/>
      <c r="BM154" s="421"/>
      <c r="BN154" s="731"/>
      <c r="BO154" s="731"/>
    </row>
    <row r="155" spans="56:67" ht="12.75">
      <c r="BD155" s="729"/>
      <c r="BE155" s="730"/>
      <c r="BF155" s="730"/>
      <c r="BG155" s="421"/>
      <c r="BH155" s="731"/>
      <c r="BI155" s="731"/>
      <c r="BJ155" s="421"/>
      <c r="BK155" s="731"/>
      <c r="BL155" s="731"/>
      <c r="BM155" s="421"/>
      <c r="BN155" s="731"/>
      <c r="BO155" s="731"/>
    </row>
    <row r="156" spans="56:67" ht="12.75">
      <c r="BD156" s="729"/>
      <c r="BE156" s="730"/>
      <c r="BF156" s="730"/>
      <c r="BG156" s="421"/>
      <c r="BH156" s="731"/>
      <c r="BI156" s="731"/>
      <c r="BJ156" s="421"/>
      <c r="BK156" s="731"/>
      <c r="BL156" s="731"/>
      <c r="BM156" s="421"/>
      <c r="BN156" s="731"/>
      <c r="BO156" s="731"/>
    </row>
    <row r="157" spans="56:67" ht="12.75">
      <c r="BD157" s="729"/>
      <c r="BE157" s="730"/>
      <c r="BF157" s="730"/>
      <c r="BG157" s="421"/>
      <c r="BH157" s="731"/>
      <c r="BI157" s="731"/>
      <c r="BJ157" s="421"/>
      <c r="BK157" s="731"/>
      <c r="BL157" s="731"/>
      <c r="BM157" s="421"/>
      <c r="BN157" s="731"/>
      <c r="BO157" s="731"/>
    </row>
    <row r="158" ht="12.75">
      <c r="BD158" s="106"/>
    </row>
    <row r="159" ht="12.75">
      <c r="BD159" s="106"/>
    </row>
    <row r="160" ht="12.75">
      <c r="BD160" s="106"/>
    </row>
    <row r="161" ht="12.75">
      <c r="BD161" s="106"/>
    </row>
    <row r="162" ht="12.75">
      <c r="BD162" s="106"/>
    </row>
    <row r="163" ht="12.75">
      <c r="BD163" s="106"/>
    </row>
    <row r="164" ht="12.75">
      <c r="BD164" s="106"/>
    </row>
    <row r="165" ht="12.75">
      <c r="BD165" s="106"/>
    </row>
    <row r="166" ht="12.75">
      <c r="BD166" s="106"/>
    </row>
    <row r="167" ht="12.75">
      <c r="BD167" s="106"/>
    </row>
    <row r="168" ht="12.75">
      <c r="BD168" s="106"/>
    </row>
    <row r="169" ht="12.75">
      <c r="BD169" s="106"/>
    </row>
    <row r="170" ht="12.75">
      <c r="BD170" s="106"/>
    </row>
    <row r="171" spans="56:57" ht="12.75">
      <c r="BD171" s="106"/>
      <c r="BE171" s="180"/>
    </row>
    <row r="172" spans="56:57" ht="12.75">
      <c r="BD172" s="106"/>
      <c r="BE172" s="180"/>
    </row>
    <row r="173" spans="56:57" ht="12.75">
      <c r="BD173" s="106"/>
      <c r="BE173" s="180"/>
    </row>
    <row r="174" spans="56:60" ht="12.75">
      <c r="BD174" s="106"/>
      <c r="BE174" s="180"/>
      <c r="BH174" s="181"/>
    </row>
    <row r="175" spans="56:57" ht="12.75">
      <c r="BD175" s="106"/>
      <c r="BE175" s="180"/>
    </row>
    <row r="176" spans="56:58" ht="12.75">
      <c r="BD176" s="106"/>
      <c r="BF176" s="107"/>
    </row>
    <row r="177" spans="56:58" ht="12.75">
      <c r="BD177" s="106"/>
      <c r="BF177" s="107"/>
    </row>
    <row r="178" spans="56:58" ht="12.75">
      <c r="BD178" s="106"/>
      <c r="BF178" s="107"/>
    </row>
    <row r="179" spans="56:58" ht="12.75">
      <c r="BD179" s="106"/>
      <c r="BF179" s="107"/>
    </row>
    <row r="180" spans="56:58" ht="12.75">
      <c r="BD180" s="106"/>
      <c r="BF180" s="107"/>
    </row>
    <row r="181" spans="56:67" ht="12.75">
      <c r="BD181" s="106"/>
      <c r="BE181" s="3"/>
      <c r="BF181" s="107"/>
      <c r="BH181" s="3"/>
      <c r="BI181" s="3"/>
      <c r="BK181" s="3"/>
      <c r="BL181" s="3"/>
      <c r="BN181" s="3"/>
      <c r="BO181" s="3"/>
    </row>
    <row r="182" ht="12.75">
      <c r="BD182" s="106"/>
    </row>
    <row r="183" ht="12.75">
      <c r="BD183" s="106"/>
    </row>
    <row r="184" ht="12.75">
      <c r="BD184" s="106"/>
    </row>
    <row r="185" ht="12.75">
      <c r="BD185" s="106"/>
    </row>
    <row r="186" ht="12.75">
      <c r="BD186" s="106"/>
    </row>
    <row r="187" ht="12.75">
      <c r="BD187" s="106"/>
    </row>
    <row r="188" ht="12.75">
      <c r="BD188" s="106"/>
    </row>
    <row r="189" ht="12.75">
      <c r="BD189" s="106"/>
    </row>
    <row r="190" ht="12.75">
      <c r="BD190" s="106"/>
    </row>
    <row r="191" ht="12.75">
      <c r="BD191" s="106"/>
    </row>
    <row r="192" ht="12.75">
      <c r="BD192" s="106"/>
    </row>
    <row r="193" ht="12.75">
      <c r="BD193" s="106"/>
    </row>
    <row r="194" ht="12.75">
      <c r="BD194" s="106"/>
    </row>
    <row r="195" spans="56:57" ht="12.75">
      <c r="BD195" s="106"/>
      <c r="BE195" s="180"/>
    </row>
    <row r="196" spans="56:57" ht="12.75">
      <c r="BD196" s="106"/>
      <c r="BE196" s="180"/>
    </row>
    <row r="197" spans="56:57" ht="12.75">
      <c r="BD197" s="106"/>
      <c r="BE197" s="180"/>
    </row>
    <row r="199" spans="56:67" ht="12.75">
      <c r="BD199" s="10"/>
      <c r="BE199" s="10"/>
      <c r="BF199" s="10"/>
      <c r="BG199" s="14"/>
      <c r="BH199" s="10"/>
      <c r="BI199" s="10"/>
      <c r="BJ199" s="14"/>
      <c r="BK199" s="10"/>
      <c r="BL199" s="10"/>
      <c r="BM199" s="14"/>
      <c r="BN199" s="10"/>
      <c r="BO199" s="10"/>
    </row>
    <row r="205" spans="56:67" ht="12.75">
      <c r="BD205" s="10"/>
      <c r="BE205" s="10"/>
      <c r="BF205" s="10"/>
      <c r="BG205" s="14"/>
      <c r="BH205" s="10"/>
      <c r="BI205" s="10"/>
      <c r="BJ205" s="14"/>
      <c r="BK205" s="10"/>
      <c r="BL205" s="10"/>
      <c r="BM205" s="14"/>
      <c r="BN205" s="10"/>
      <c r="BO205" s="10"/>
    </row>
  </sheetData>
  <sheetProtection sheet="1" selectLockedCells="1"/>
  <mergeCells count="2488">
    <mergeCell ref="AU128:AU129"/>
    <mergeCell ref="AX128:AX129"/>
    <mergeCell ref="AZ128:AZ129"/>
    <mergeCell ref="AZ130:AZ131"/>
    <mergeCell ref="AW128:AW129"/>
    <mergeCell ref="AQ130:AQ131"/>
    <mergeCell ref="AS130:AS131"/>
    <mergeCell ref="AU130:AU131"/>
    <mergeCell ref="AX130:AX131"/>
    <mergeCell ref="AW130:AW131"/>
    <mergeCell ref="AX126:AX127"/>
    <mergeCell ref="AZ126:AZ127"/>
    <mergeCell ref="AW126:AW127"/>
    <mergeCell ref="BD30:BF31"/>
    <mergeCell ref="AW122:AW123"/>
    <mergeCell ref="AW118:AW119"/>
    <mergeCell ref="AZ114:AZ115"/>
    <mergeCell ref="AW110:AW111"/>
    <mergeCell ref="AZ106:AZ107"/>
    <mergeCell ref="AW102:AW103"/>
    <mergeCell ref="AQ128:AQ129"/>
    <mergeCell ref="AS128:AS129"/>
    <mergeCell ref="AZ122:AZ123"/>
    <mergeCell ref="AU124:AU125"/>
    <mergeCell ref="AX124:AX125"/>
    <mergeCell ref="AZ124:AZ125"/>
    <mergeCell ref="AQ122:AQ123"/>
    <mergeCell ref="AS122:AS123"/>
    <mergeCell ref="AU122:AU123"/>
    <mergeCell ref="AX122:AX123"/>
    <mergeCell ref="AU120:AU121"/>
    <mergeCell ref="AX120:AX121"/>
    <mergeCell ref="AZ120:AZ121"/>
    <mergeCell ref="AQ118:AQ119"/>
    <mergeCell ref="AS118:AS119"/>
    <mergeCell ref="AX118:AX119"/>
    <mergeCell ref="AZ118:AZ119"/>
    <mergeCell ref="AW120:AW121"/>
    <mergeCell ref="AQ120:AQ121"/>
    <mergeCell ref="AS120:AS121"/>
    <mergeCell ref="AN116:AN117"/>
    <mergeCell ref="AQ116:AQ117"/>
    <mergeCell ref="AS116:AS117"/>
    <mergeCell ref="AM116:AM117"/>
    <mergeCell ref="AP116:AP117"/>
    <mergeCell ref="AU116:AU117"/>
    <mergeCell ref="AX116:AX117"/>
    <mergeCell ref="AZ116:AZ117"/>
    <mergeCell ref="AQ114:AQ115"/>
    <mergeCell ref="AS114:AS115"/>
    <mergeCell ref="AU114:AU115"/>
    <mergeCell ref="AX114:AX115"/>
    <mergeCell ref="AW114:AW115"/>
    <mergeCell ref="AW116:AW117"/>
    <mergeCell ref="AU112:AU113"/>
    <mergeCell ref="AX112:AX113"/>
    <mergeCell ref="AZ112:AZ113"/>
    <mergeCell ref="AQ110:AQ111"/>
    <mergeCell ref="AS110:AS111"/>
    <mergeCell ref="AX110:AX111"/>
    <mergeCell ref="AZ110:AZ111"/>
    <mergeCell ref="AW112:AW113"/>
    <mergeCell ref="AQ112:AQ113"/>
    <mergeCell ref="AS112:AS113"/>
    <mergeCell ref="AN108:AN109"/>
    <mergeCell ref="AQ108:AQ109"/>
    <mergeCell ref="AS108:AS109"/>
    <mergeCell ref="AM108:AM109"/>
    <mergeCell ref="AP108:AP109"/>
    <mergeCell ref="AU108:AU109"/>
    <mergeCell ref="AX108:AX109"/>
    <mergeCell ref="AZ108:AZ109"/>
    <mergeCell ref="AQ106:AQ107"/>
    <mergeCell ref="AS106:AS107"/>
    <mergeCell ref="AU106:AU107"/>
    <mergeCell ref="AX106:AX107"/>
    <mergeCell ref="AW106:AW107"/>
    <mergeCell ref="AW108:AW109"/>
    <mergeCell ref="AU104:AU105"/>
    <mergeCell ref="AX104:AX105"/>
    <mergeCell ref="AZ104:AZ105"/>
    <mergeCell ref="AQ102:AQ103"/>
    <mergeCell ref="AS102:AS103"/>
    <mergeCell ref="AX102:AX103"/>
    <mergeCell ref="AZ102:AZ103"/>
    <mergeCell ref="AW104:AW105"/>
    <mergeCell ref="AQ104:AQ105"/>
    <mergeCell ref="AS104:AS105"/>
    <mergeCell ref="AZ98:AZ99"/>
    <mergeCell ref="AJ100:AJ101"/>
    <mergeCell ref="AN100:AN101"/>
    <mergeCell ref="AQ100:AQ101"/>
    <mergeCell ref="AS100:AS101"/>
    <mergeCell ref="AU100:AU101"/>
    <mergeCell ref="AX100:AX101"/>
    <mergeCell ref="AZ100:AZ101"/>
    <mergeCell ref="AQ98:AQ99"/>
    <mergeCell ref="AS98:AS99"/>
    <mergeCell ref="AU98:AU99"/>
    <mergeCell ref="AX98:AX99"/>
    <mergeCell ref="AW98:AW99"/>
    <mergeCell ref="AU94:AU95"/>
    <mergeCell ref="AX94:AX95"/>
    <mergeCell ref="AZ94:AZ95"/>
    <mergeCell ref="AJ96:AJ97"/>
    <mergeCell ref="AN96:AN97"/>
    <mergeCell ref="AQ96:AQ97"/>
    <mergeCell ref="AS96:AS97"/>
    <mergeCell ref="AU96:AU97"/>
    <mergeCell ref="AX96:AX97"/>
    <mergeCell ref="AZ96:AZ97"/>
    <mergeCell ref="AW96:AW97"/>
    <mergeCell ref="AW94:AW95"/>
    <mergeCell ref="AG94:AG95"/>
    <mergeCell ref="AH94:AH95"/>
    <mergeCell ref="AJ94:AJ95"/>
    <mergeCell ref="AN94:AN95"/>
    <mergeCell ref="AK94:AK95"/>
    <mergeCell ref="AM94:AM95"/>
    <mergeCell ref="AU90:AU91"/>
    <mergeCell ref="AX90:AX91"/>
    <mergeCell ref="AZ90:AZ91"/>
    <mergeCell ref="AJ92:AJ93"/>
    <mergeCell ref="AN92:AN93"/>
    <mergeCell ref="AQ92:AQ93"/>
    <mergeCell ref="AS92:AS93"/>
    <mergeCell ref="AU92:AU93"/>
    <mergeCell ref="AX92:AX93"/>
    <mergeCell ref="AZ92:AZ93"/>
    <mergeCell ref="AG90:AG91"/>
    <mergeCell ref="AH90:AH91"/>
    <mergeCell ref="AJ90:AJ91"/>
    <mergeCell ref="AN90:AN91"/>
    <mergeCell ref="AK90:AK91"/>
    <mergeCell ref="AM90:AM91"/>
    <mergeCell ref="AU86:AU87"/>
    <mergeCell ref="AX86:AX87"/>
    <mergeCell ref="AZ86:AZ87"/>
    <mergeCell ref="AJ88:AJ89"/>
    <mergeCell ref="AN88:AN89"/>
    <mergeCell ref="AQ88:AQ89"/>
    <mergeCell ref="AS88:AS89"/>
    <mergeCell ref="AU88:AU89"/>
    <mergeCell ref="AX88:AX89"/>
    <mergeCell ref="AZ88:AZ89"/>
    <mergeCell ref="AG86:AG87"/>
    <mergeCell ref="AH86:AH87"/>
    <mergeCell ref="AJ86:AJ87"/>
    <mergeCell ref="AN86:AN87"/>
    <mergeCell ref="AK86:AK87"/>
    <mergeCell ref="AM86:AM87"/>
    <mergeCell ref="AU82:AU83"/>
    <mergeCell ref="AX82:AX83"/>
    <mergeCell ref="AZ82:AZ83"/>
    <mergeCell ref="AJ84:AJ85"/>
    <mergeCell ref="AN84:AN85"/>
    <mergeCell ref="AQ84:AQ85"/>
    <mergeCell ref="AS84:AS85"/>
    <mergeCell ref="AU84:AU85"/>
    <mergeCell ref="AX84:AX85"/>
    <mergeCell ref="AZ84:AZ85"/>
    <mergeCell ref="AG82:AG83"/>
    <mergeCell ref="AH82:AH83"/>
    <mergeCell ref="AJ82:AJ83"/>
    <mergeCell ref="AN82:AN83"/>
    <mergeCell ref="AK82:AK83"/>
    <mergeCell ref="AM82:AM83"/>
    <mergeCell ref="AM130:AM131"/>
    <mergeCell ref="AP130:AP131"/>
    <mergeCell ref="AN130:AN131"/>
    <mergeCell ref="AG130:AG131"/>
    <mergeCell ref="AH130:AH131"/>
    <mergeCell ref="AK130:AK131"/>
    <mergeCell ref="AJ130:AJ131"/>
    <mergeCell ref="AM128:AM129"/>
    <mergeCell ref="AP128:AP129"/>
    <mergeCell ref="AG128:AG129"/>
    <mergeCell ref="AH128:AH129"/>
    <mergeCell ref="AK128:AK129"/>
    <mergeCell ref="AJ128:AJ129"/>
    <mergeCell ref="AN128:AN129"/>
    <mergeCell ref="AM126:AM127"/>
    <mergeCell ref="AP126:AP127"/>
    <mergeCell ref="AN126:AN127"/>
    <mergeCell ref="AU126:AU127"/>
    <mergeCell ref="AQ126:AQ127"/>
    <mergeCell ref="AS126:AS127"/>
    <mergeCell ref="AG126:AG127"/>
    <mergeCell ref="AH126:AH127"/>
    <mergeCell ref="AK126:AK127"/>
    <mergeCell ref="AJ126:AJ127"/>
    <mergeCell ref="AW124:AW125"/>
    <mergeCell ref="AM124:AM125"/>
    <mergeCell ref="AP124:AP125"/>
    <mergeCell ref="AG124:AG125"/>
    <mergeCell ref="AH124:AH125"/>
    <mergeCell ref="AK124:AK125"/>
    <mergeCell ref="AJ124:AJ125"/>
    <mergeCell ref="AN124:AN125"/>
    <mergeCell ref="AQ124:AQ125"/>
    <mergeCell ref="AS124:AS125"/>
    <mergeCell ref="AM122:AM123"/>
    <mergeCell ref="AP122:AP123"/>
    <mergeCell ref="AN122:AN123"/>
    <mergeCell ref="AG122:AG123"/>
    <mergeCell ref="AH122:AH123"/>
    <mergeCell ref="AK122:AK123"/>
    <mergeCell ref="AJ122:AJ123"/>
    <mergeCell ref="AM120:AM121"/>
    <mergeCell ref="AP120:AP121"/>
    <mergeCell ref="AG120:AG121"/>
    <mergeCell ref="AH120:AH121"/>
    <mergeCell ref="AK120:AK121"/>
    <mergeCell ref="AJ120:AJ121"/>
    <mergeCell ref="AN120:AN121"/>
    <mergeCell ref="AM118:AM119"/>
    <mergeCell ref="AP118:AP119"/>
    <mergeCell ref="AN118:AN119"/>
    <mergeCell ref="AU118:AU119"/>
    <mergeCell ref="AG118:AG119"/>
    <mergeCell ref="AH118:AH119"/>
    <mergeCell ref="AK118:AK119"/>
    <mergeCell ref="AJ118:AJ119"/>
    <mergeCell ref="AG116:AG117"/>
    <mergeCell ref="AH116:AH117"/>
    <mergeCell ref="AK116:AK117"/>
    <mergeCell ref="AM114:AM115"/>
    <mergeCell ref="AJ116:AJ117"/>
    <mergeCell ref="AP114:AP115"/>
    <mergeCell ref="AN114:AN115"/>
    <mergeCell ref="AG114:AG115"/>
    <mergeCell ref="AH114:AH115"/>
    <mergeCell ref="AK114:AK115"/>
    <mergeCell ref="AJ114:AJ115"/>
    <mergeCell ref="AM112:AM113"/>
    <mergeCell ref="AP112:AP113"/>
    <mergeCell ref="AG112:AG113"/>
    <mergeCell ref="AH112:AH113"/>
    <mergeCell ref="AK112:AK113"/>
    <mergeCell ref="AJ112:AJ113"/>
    <mergeCell ref="AN112:AN113"/>
    <mergeCell ref="AM110:AM111"/>
    <mergeCell ref="AP110:AP111"/>
    <mergeCell ref="AN110:AN111"/>
    <mergeCell ref="AU110:AU111"/>
    <mergeCell ref="AG110:AG111"/>
    <mergeCell ref="AH110:AH111"/>
    <mergeCell ref="AK110:AK111"/>
    <mergeCell ref="AJ110:AJ111"/>
    <mergeCell ref="AG108:AG109"/>
    <mergeCell ref="AH108:AH109"/>
    <mergeCell ref="AK108:AK109"/>
    <mergeCell ref="AM106:AM107"/>
    <mergeCell ref="AJ108:AJ109"/>
    <mergeCell ref="AP106:AP107"/>
    <mergeCell ref="AN106:AN107"/>
    <mergeCell ref="AG106:AG107"/>
    <mergeCell ref="AH106:AH107"/>
    <mergeCell ref="AK106:AK107"/>
    <mergeCell ref="AJ106:AJ107"/>
    <mergeCell ref="AM104:AM105"/>
    <mergeCell ref="AP104:AP105"/>
    <mergeCell ref="AG104:AG105"/>
    <mergeCell ref="AH104:AH105"/>
    <mergeCell ref="AK104:AK105"/>
    <mergeCell ref="AJ104:AJ105"/>
    <mergeCell ref="AN104:AN105"/>
    <mergeCell ref="AM102:AM103"/>
    <mergeCell ref="AP102:AP103"/>
    <mergeCell ref="AN102:AN103"/>
    <mergeCell ref="AU102:AU103"/>
    <mergeCell ref="AG102:AG103"/>
    <mergeCell ref="AH102:AH103"/>
    <mergeCell ref="AK102:AK103"/>
    <mergeCell ref="AJ102:AJ103"/>
    <mergeCell ref="AW100:AW101"/>
    <mergeCell ref="AM100:AM101"/>
    <mergeCell ref="AP100:AP101"/>
    <mergeCell ref="AG100:AG101"/>
    <mergeCell ref="AH100:AH101"/>
    <mergeCell ref="AK100:AK101"/>
    <mergeCell ref="AM98:AM99"/>
    <mergeCell ref="AP98:AP99"/>
    <mergeCell ref="AN98:AN99"/>
    <mergeCell ref="AG98:AG99"/>
    <mergeCell ref="AH98:AH99"/>
    <mergeCell ref="AK98:AK99"/>
    <mergeCell ref="AJ98:AJ99"/>
    <mergeCell ref="AG96:AG97"/>
    <mergeCell ref="AH96:AH97"/>
    <mergeCell ref="AK96:AK97"/>
    <mergeCell ref="AM96:AM97"/>
    <mergeCell ref="AP96:AP97"/>
    <mergeCell ref="AP94:AP95"/>
    <mergeCell ref="AQ94:AQ95"/>
    <mergeCell ref="AS94:AS95"/>
    <mergeCell ref="AW92:AW93"/>
    <mergeCell ref="AW90:AW91"/>
    <mergeCell ref="AG92:AG93"/>
    <mergeCell ref="AH92:AH93"/>
    <mergeCell ref="AK92:AK93"/>
    <mergeCell ref="AM92:AM93"/>
    <mergeCell ref="AP92:AP93"/>
    <mergeCell ref="AP90:AP91"/>
    <mergeCell ref="AQ90:AQ91"/>
    <mergeCell ref="AS90:AS91"/>
    <mergeCell ref="AW88:AW89"/>
    <mergeCell ref="AW86:AW87"/>
    <mergeCell ref="AG88:AG89"/>
    <mergeCell ref="AH88:AH89"/>
    <mergeCell ref="AK88:AK89"/>
    <mergeCell ref="AM88:AM89"/>
    <mergeCell ref="AP88:AP89"/>
    <mergeCell ref="AP86:AP87"/>
    <mergeCell ref="AQ86:AQ87"/>
    <mergeCell ref="AS86:AS87"/>
    <mergeCell ref="AW84:AW85"/>
    <mergeCell ref="AW82:AW83"/>
    <mergeCell ref="AG84:AG85"/>
    <mergeCell ref="AH84:AH85"/>
    <mergeCell ref="AK84:AK85"/>
    <mergeCell ref="AM84:AM85"/>
    <mergeCell ref="AP84:AP85"/>
    <mergeCell ref="AP82:AP83"/>
    <mergeCell ref="AQ82:AQ83"/>
    <mergeCell ref="AS82:AS83"/>
    <mergeCell ref="AD130:AD131"/>
    <mergeCell ref="AE130:AE131"/>
    <mergeCell ref="Z130:Z131"/>
    <mergeCell ref="AA130:AA131"/>
    <mergeCell ref="AB130:AB131"/>
    <mergeCell ref="AC130:AC131"/>
    <mergeCell ref="V130:V131"/>
    <mergeCell ref="W130:W131"/>
    <mergeCell ref="X130:X131"/>
    <mergeCell ref="Y130:Y131"/>
    <mergeCell ref="R130:R131"/>
    <mergeCell ref="S130:S131"/>
    <mergeCell ref="T130:T131"/>
    <mergeCell ref="U130:U131"/>
    <mergeCell ref="N130:N131"/>
    <mergeCell ref="O130:O131"/>
    <mergeCell ref="P130:P131"/>
    <mergeCell ref="Q130:Q131"/>
    <mergeCell ref="J130:J131"/>
    <mergeCell ref="K130:K131"/>
    <mergeCell ref="L130:L131"/>
    <mergeCell ref="M130:M131"/>
    <mergeCell ref="AD128:AD129"/>
    <mergeCell ref="AE128:AE129"/>
    <mergeCell ref="A130:A131"/>
    <mergeCell ref="B130:B131"/>
    <mergeCell ref="C130:C131"/>
    <mergeCell ref="D130:D131"/>
    <mergeCell ref="E130:E131"/>
    <mergeCell ref="F130:F131"/>
    <mergeCell ref="G130:G131"/>
    <mergeCell ref="H130:H131"/>
    <mergeCell ref="Z128:Z129"/>
    <mergeCell ref="AA128:AA129"/>
    <mergeCell ref="AB128:AB129"/>
    <mergeCell ref="AC128:AC129"/>
    <mergeCell ref="V128:V129"/>
    <mergeCell ref="W128:W129"/>
    <mergeCell ref="X128:X129"/>
    <mergeCell ref="Y128:Y129"/>
    <mergeCell ref="R128:R129"/>
    <mergeCell ref="S128:S129"/>
    <mergeCell ref="T128:T129"/>
    <mergeCell ref="U128:U129"/>
    <mergeCell ref="N128:N129"/>
    <mergeCell ref="O128:O129"/>
    <mergeCell ref="P128:P129"/>
    <mergeCell ref="Q128:Q129"/>
    <mergeCell ref="J128:J129"/>
    <mergeCell ref="K128:K129"/>
    <mergeCell ref="L128:L129"/>
    <mergeCell ref="M128:M129"/>
    <mergeCell ref="AD126:AD127"/>
    <mergeCell ref="AE126:AE127"/>
    <mergeCell ref="A128:A129"/>
    <mergeCell ref="B128:B129"/>
    <mergeCell ref="C128:C129"/>
    <mergeCell ref="D128:D129"/>
    <mergeCell ref="E128:E129"/>
    <mergeCell ref="F128:F129"/>
    <mergeCell ref="G128:G129"/>
    <mergeCell ref="H128:H129"/>
    <mergeCell ref="Z126:Z127"/>
    <mergeCell ref="AA126:AA127"/>
    <mergeCell ref="AB126:AB127"/>
    <mergeCell ref="AC126:AC127"/>
    <mergeCell ref="V126:V127"/>
    <mergeCell ref="W126:W127"/>
    <mergeCell ref="X126:X127"/>
    <mergeCell ref="Y126:Y127"/>
    <mergeCell ref="R126:R127"/>
    <mergeCell ref="S126:S127"/>
    <mergeCell ref="T126:T127"/>
    <mergeCell ref="U126:U127"/>
    <mergeCell ref="N126:N127"/>
    <mergeCell ref="O126:O127"/>
    <mergeCell ref="P126:P127"/>
    <mergeCell ref="Q126:Q127"/>
    <mergeCell ref="J126:J127"/>
    <mergeCell ref="K126:K127"/>
    <mergeCell ref="L126:L127"/>
    <mergeCell ref="M126:M127"/>
    <mergeCell ref="AD124:AD125"/>
    <mergeCell ref="AE124:AE125"/>
    <mergeCell ref="A126:A127"/>
    <mergeCell ref="B126:B127"/>
    <mergeCell ref="C126:C127"/>
    <mergeCell ref="D126:D127"/>
    <mergeCell ref="E126:E127"/>
    <mergeCell ref="F126:F127"/>
    <mergeCell ref="G126:G127"/>
    <mergeCell ref="H126:H127"/>
    <mergeCell ref="Z124:Z125"/>
    <mergeCell ref="AA124:AA125"/>
    <mergeCell ref="AB124:AB125"/>
    <mergeCell ref="AC124:AC125"/>
    <mergeCell ref="V124:V125"/>
    <mergeCell ref="W124:W125"/>
    <mergeCell ref="X124:X125"/>
    <mergeCell ref="Y124:Y125"/>
    <mergeCell ref="R124:R125"/>
    <mergeCell ref="S124:S125"/>
    <mergeCell ref="T124:T125"/>
    <mergeCell ref="U124:U125"/>
    <mergeCell ref="N124:N125"/>
    <mergeCell ref="O124:O125"/>
    <mergeCell ref="P124:P125"/>
    <mergeCell ref="Q124:Q125"/>
    <mergeCell ref="J124:J125"/>
    <mergeCell ref="K124:K125"/>
    <mergeCell ref="L124:L125"/>
    <mergeCell ref="M124:M125"/>
    <mergeCell ref="AD122:AD123"/>
    <mergeCell ref="AE122:AE123"/>
    <mergeCell ref="A124:A125"/>
    <mergeCell ref="B124:B125"/>
    <mergeCell ref="C124:C125"/>
    <mergeCell ref="D124:D125"/>
    <mergeCell ref="E124:E125"/>
    <mergeCell ref="F124:F125"/>
    <mergeCell ref="G124:G125"/>
    <mergeCell ref="H124:H125"/>
    <mergeCell ref="Z122:Z123"/>
    <mergeCell ref="AA122:AA123"/>
    <mergeCell ref="AB122:AB123"/>
    <mergeCell ref="AC122:AC123"/>
    <mergeCell ref="V122:V123"/>
    <mergeCell ref="W122:W123"/>
    <mergeCell ref="X122:X123"/>
    <mergeCell ref="Y122:Y123"/>
    <mergeCell ref="R122:R123"/>
    <mergeCell ref="S122:S123"/>
    <mergeCell ref="T122:T123"/>
    <mergeCell ref="U122:U123"/>
    <mergeCell ref="N122:N123"/>
    <mergeCell ref="O122:O123"/>
    <mergeCell ref="P122:P123"/>
    <mergeCell ref="Q122:Q123"/>
    <mergeCell ref="J122:J123"/>
    <mergeCell ref="K122:K123"/>
    <mergeCell ref="L122:L123"/>
    <mergeCell ref="M122:M123"/>
    <mergeCell ref="AD120:AD121"/>
    <mergeCell ref="AE120:AE121"/>
    <mergeCell ref="A122:A123"/>
    <mergeCell ref="B122:B123"/>
    <mergeCell ref="C122:C123"/>
    <mergeCell ref="D122:D123"/>
    <mergeCell ref="E122:E123"/>
    <mergeCell ref="F122:F123"/>
    <mergeCell ref="G122:G123"/>
    <mergeCell ref="H122:H123"/>
    <mergeCell ref="Z120:Z121"/>
    <mergeCell ref="AA120:AA121"/>
    <mergeCell ref="AB120:AB121"/>
    <mergeCell ref="AC120:AC121"/>
    <mergeCell ref="V120:V121"/>
    <mergeCell ref="W120:W121"/>
    <mergeCell ref="X120:X121"/>
    <mergeCell ref="Y120:Y121"/>
    <mergeCell ref="R120:R121"/>
    <mergeCell ref="S120:S121"/>
    <mergeCell ref="T120:T121"/>
    <mergeCell ref="U120:U121"/>
    <mergeCell ref="N120:N121"/>
    <mergeCell ref="O120:O121"/>
    <mergeCell ref="P120:P121"/>
    <mergeCell ref="Q120:Q121"/>
    <mergeCell ref="J120:J121"/>
    <mergeCell ref="K120:K121"/>
    <mergeCell ref="L120:L121"/>
    <mergeCell ref="M120:M121"/>
    <mergeCell ref="AD118:AD119"/>
    <mergeCell ref="AE118:AE119"/>
    <mergeCell ref="A120:A121"/>
    <mergeCell ref="B120:B121"/>
    <mergeCell ref="C120:C121"/>
    <mergeCell ref="D120:D121"/>
    <mergeCell ref="E120:E121"/>
    <mergeCell ref="F120:F121"/>
    <mergeCell ref="G120:G121"/>
    <mergeCell ref="H120:H121"/>
    <mergeCell ref="Z118:Z119"/>
    <mergeCell ref="AA118:AA119"/>
    <mergeCell ref="AB118:AB119"/>
    <mergeCell ref="AC118:AC119"/>
    <mergeCell ref="V118:V119"/>
    <mergeCell ref="W118:W119"/>
    <mergeCell ref="X118:X119"/>
    <mergeCell ref="Y118:Y119"/>
    <mergeCell ref="R118:R119"/>
    <mergeCell ref="S118:S119"/>
    <mergeCell ref="T118:T119"/>
    <mergeCell ref="U118:U119"/>
    <mergeCell ref="N118:N119"/>
    <mergeCell ref="O118:O119"/>
    <mergeCell ref="P118:P119"/>
    <mergeCell ref="Q118:Q119"/>
    <mergeCell ref="J118:J119"/>
    <mergeCell ref="K118:K119"/>
    <mergeCell ref="L118:L119"/>
    <mergeCell ref="M118:M119"/>
    <mergeCell ref="AD116:AD117"/>
    <mergeCell ref="AE116:AE117"/>
    <mergeCell ref="A118:A119"/>
    <mergeCell ref="B118:B119"/>
    <mergeCell ref="C118:C119"/>
    <mergeCell ref="D118:D119"/>
    <mergeCell ref="E118:E119"/>
    <mergeCell ref="F118:F119"/>
    <mergeCell ref="G118:G119"/>
    <mergeCell ref="H118:H119"/>
    <mergeCell ref="Z116:Z117"/>
    <mergeCell ref="AA116:AA117"/>
    <mergeCell ref="AB116:AB117"/>
    <mergeCell ref="AC116:AC117"/>
    <mergeCell ref="V116:V117"/>
    <mergeCell ref="W116:W117"/>
    <mergeCell ref="X116:X117"/>
    <mergeCell ref="Y116:Y117"/>
    <mergeCell ref="R116:R117"/>
    <mergeCell ref="S116:S117"/>
    <mergeCell ref="T116:T117"/>
    <mergeCell ref="U116:U117"/>
    <mergeCell ref="N116:N117"/>
    <mergeCell ref="O116:O117"/>
    <mergeCell ref="P116:P117"/>
    <mergeCell ref="Q116:Q117"/>
    <mergeCell ref="J116:J117"/>
    <mergeCell ref="K116:K117"/>
    <mergeCell ref="L116:L117"/>
    <mergeCell ref="M116:M117"/>
    <mergeCell ref="AD114:AD115"/>
    <mergeCell ref="AE114:AE115"/>
    <mergeCell ref="A116:A117"/>
    <mergeCell ref="B116:B117"/>
    <mergeCell ref="C116:C117"/>
    <mergeCell ref="D116:D117"/>
    <mergeCell ref="E116:E117"/>
    <mergeCell ref="F116:F117"/>
    <mergeCell ref="G116:G117"/>
    <mergeCell ref="H116:H117"/>
    <mergeCell ref="Z114:Z115"/>
    <mergeCell ref="AA114:AA115"/>
    <mergeCell ref="AB114:AB115"/>
    <mergeCell ref="AC114:AC115"/>
    <mergeCell ref="V114:V115"/>
    <mergeCell ref="W114:W115"/>
    <mergeCell ref="X114:X115"/>
    <mergeCell ref="Y114:Y115"/>
    <mergeCell ref="R114:R115"/>
    <mergeCell ref="S114:S115"/>
    <mergeCell ref="T114:T115"/>
    <mergeCell ref="U114:U115"/>
    <mergeCell ref="N114:N115"/>
    <mergeCell ref="O114:O115"/>
    <mergeCell ref="P114:P115"/>
    <mergeCell ref="Q114:Q115"/>
    <mergeCell ref="J114:J115"/>
    <mergeCell ref="K114:K115"/>
    <mergeCell ref="L114:L115"/>
    <mergeCell ref="M114:M115"/>
    <mergeCell ref="AD112:AD113"/>
    <mergeCell ref="AE112:AE113"/>
    <mergeCell ref="A114:A115"/>
    <mergeCell ref="B114:B115"/>
    <mergeCell ref="C114:C115"/>
    <mergeCell ref="D114:D115"/>
    <mergeCell ref="E114:E115"/>
    <mergeCell ref="F114:F115"/>
    <mergeCell ref="G114:G115"/>
    <mergeCell ref="H114:H115"/>
    <mergeCell ref="Z112:Z113"/>
    <mergeCell ref="AA112:AA113"/>
    <mergeCell ref="AB112:AB113"/>
    <mergeCell ref="AC112:AC113"/>
    <mergeCell ref="V112:V113"/>
    <mergeCell ref="W112:W113"/>
    <mergeCell ref="X112:X113"/>
    <mergeCell ref="Y112:Y113"/>
    <mergeCell ref="R112:R113"/>
    <mergeCell ref="S112:S113"/>
    <mergeCell ref="T112:T113"/>
    <mergeCell ref="U112:U113"/>
    <mergeCell ref="N112:N113"/>
    <mergeCell ref="O112:O113"/>
    <mergeCell ref="P112:P113"/>
    <mergeCell ref="Q112:Q113"/>
    <mergeCell ref="J112:J113"/>
    <mergeCell ref="K112:K113"/>
    <mergeCell ref="L112:L113"/>
    <mergeCell ref="M112:M113"/>
    <mergeCell ref="AD110:AD111"/>
    <mergeCell ref="AE110:AE111"/>
    <mergeCell ref="A112:A113"/>
    <mergeCell ref="B112:B113"/>
    <mergeCell ref="C112:C113"/>
    <mergeCell ref="D112:D113"/>
    <mergeCell ref="E112:E113"/>
    <mergeCell ref="F112:F113"/>
    <mergeCell ref="G112:G113"/>
    <mergeCell ref="H112:H113"/>
    <mergeCell ref="Z110:Z111"/>
    <mergeCell ref="AA110:AA111"/>
    <mergeCell ref="AB110:AB111"/>
    <mergeCell ref="AC110:AC111"/>
    <mergeCell ref="V110:V111"/>
    <mergeCell ref="W110:W111"/>
    <mergeCell ref="X110:X111"/>
    <mergeCell ref="Y110:Y111"/>
    <mergeCell ref="R110:R111"/>
    <mergeCell ref="S110:S111"/>
    <mergeCell ref="T110:T111"/>
    <mergeCell ref="U110:U111"/>
    <mergeCell ref="N110:N111"/>
    <mergeCell ref="O110:O111"/>
    <mergeCell ref="P110:P111"/>
    <mergeCell ref="Q110:Q111"/>
    <mergeCell ref="J110:J111"/>
    <mergeCell ref="K110:K111"/>
    <mergeCell ref="L110:L111"/>
    <mergeCell ref="M110:M111"/>
    <mergeCell ref="AD108:AD109"/>
    <mergeCell ref="AE108:AE109"/>
    <mergeCell ref="A110:A111"/>
    <mergeCell ref="B110:B111"/>
    <mergeCell ref="C110:C111"/>
    <mergeCell ref="D110:D111"/>
    <mergeCell ref="E110:E111"/>
    <mergeCell ref="F110:F111"/>
    <mergeCell ref="G110:G111"/>
    <mergeCell ref="H110:H111"/>
    <mergeCell ref="Z108:Z109"/>
    <mergeCell ref="AA108:AA109"/>
    <mergeCell ref="AB108:AB109"/>
    <mergeCell ref="AC108:AC109"/>
    <mergeCell ref="V108:V109"/>
    <mergeCell ref="W108:W109"/>
    <mergeCell ref="X108:X109"/>
    <mergeCell ref="Y108:Y109"/>
    <mergeCell ref="R108:R109"/>
    <mergeCell ref="S108:S109"/>
    <mergeCell ref="T108:T109"/>
    <mergeCell ref="U108:U109"/>
    <mergeCell ref="N108:N109"/>
    <mergeCell ref="O108:O109"/>
    <mergeCell ref="P108:P109"/>
    <mergeCell ref="Q108:Q109"/>
    <mergeCell ref="J108:J109"/>
    <mergeCell ref="K108:K109"/>
    <mergeCell ref="L108:L109"/>
    <mergeCell ref="M108:M109"/>
    <mergeCell ref="AD106:AD107"/>
    <mergeCell ref="AE106:AE107"/>
    <mergeCell ref="A108:A109"/>
    <mergeCell ref="B108:B109"/>
    <mergeCell ref="C108:C109"/>
    <mergeCell ref="D108:D109"/>
    <mergeCell ref="E108:E109"/>
    <mergeCell ref="F108:F109"/>
    <mergeCell ref="G108:G109"/>
    <mergeCell ref="H108:H109"/>
    <mergeCell ref="Z106:Z107"/>
    <mergeCell ref="AA106:AA107"/>
    <mergeCell ref="AB106:AB107"/>
    <mergeCell ref="AC106:AC107"/>
    <mergeCell ref="V106:V107"/>
    <mergeCell ref="W106:W107"/>
    <mergeCell ref="X106:X107"/>
    <mergeCell ref="Y106:Y107"/>
    <mergeCell ref="R106:R107"/>
    <mergeCell ref="S106:S107"/>
    <mergeCell ref="T106:T107"/>
    <mergeCell ref="U106:U107"/>
    <mergeCell ref="N106:N107"/>
    <mergeCell ref="O106:O107"/>
    <mergeCell ref="P106:P107"/>
    <mergeCell ref="Q106:Q107"/>
    <mergeCell ref="J106:J107"/>
    <mergeCell ref="K106:K107"/>
    <mergeCell ref="L106:L107"/>
    <mergeCell ref="M106:M107"/>
    <mergeCell ref="AD104:AD105"/>
    <mergeCell ref="AE104:AE105"/>
    <mergeCell ref="A106:A107"/>
    <mergeCell ref="B106:B107"/>
    <mergeCell ref="C106:C107"/>
    <mergeCell ref="D106:D107"/>
    <mergeCell ref="E106:E107"/>
    <mergeCell ref="F106:F107"/>
    <mergeCell ref="G106:G107"/>
    <mergeCell ref="H106:H107"/>
    <mergeCell ref="Z104:Z105"/>
    <mergeCell ref="AA104:AA105"/>
    <mergeCell ref="AB104:AB105"/>
    <mergeCell ref="AC104:AC105"/>
    <mergeCell ref="V104:V105"/>
    <mergeCell ref="W104:W105"/>
    <mergeCell ref="X104:X105"/>
    <mergeCell ref="Y104:Y105"/>
    <mergeCell ref="R104:R105"/>
    <mergeCell ref="S104:S105"/>
    <mergeCell ref="T104:T105"/>
    <mergeCell ref="U104:U105"/>
    <mergeCell ref="N104:N105"/>
    <mergeCell ref="O104:O105"/>
    <mergeCell ref="P104:P105"/>
    <mergeCell ref="Q104:Q105"/>
    <mergeCell ref="J104:J105"/>
    <mergeCell ref="K104:K105"/>
    <mergeCell ref="L104:L105"/>
    <mergeCell ref="M104:M105"/>
    <mergeCell ref="AD102:AD103"/>
    <mergeCell ref="AE102:AE103"/>
    <mergeCell ref="A104:A105"/>
    <mergeCell ref="B104:B105"/>
    <mergeCell ref="C104:C105"/>
    <mergeCell ref="D104:D105"/>
    <mergeCell ref="E104:E105"/>
    <mergeCell ref="F104:F105"/>
    <mergeCell ref="G104:G105"/>
    <mergeCell ref="H104:H105"/>
    <mergeCell ref="Z102:Z103"/>
    <mergeCell ref="AA102:AA103"/>
    <mergeCell ref="AB102:AB103"/>
    <mergeCell ref="AC102:AC103"/>
    <mergeCell ref="V102:V103"/>
    <mergeCell ref="W102:W103"/>
    <mergeCell ref="X102:X103"/>
    <mergeCell ref="Y102:Y103"/>
    <mergeCell ref="R102:R103"/>
    <mergeCell ref="S102:S103"/>
    <mergeCell ref="T102:T103"/>
    <mergeCell ref="U102:U103"/>
    <mergeCell ref="N102:N103"/>
    <mergeCell ref="O102:O103"/>
    <mergeCell ref="P102:P103"/>
    <mergeCell ref="Q102:Q103"/>
    <mergeCell ref="J102:J103"/>
    <mergeCell ref="K102:K103"/>
    <mergeCell ref="L102:L103"/>
    <mergeCell ref="M102:M103"/>
    <mergeCell ref="AD100:AD101"/>
    <mergeCell ref="AE100:AE101"/>
    <mergeCell ref="A102:A103"/>
    <mergeCell ref="B102:B103"/>
    <mergeCell ref="C102:C103"/>
    <mergeCell ref="D102:D103"/>
    <mergeCell ref="E102:E103"/>
    <mergeCell ref="F102:F103"/>
    <mergeCell ref="G102:G103"/>
    <mergeCell ref="H102:H103"/>
    <mergeCell ref="Z100:Z101"/>
    <mergeCell ref="AA100:AA101"/>
    <mergeCell ref="AB100:AB101"/>
    <mergeCell ref="AC100:AC101"/>
    <mergeCell ref="V100:V101"/>
    <mergeCell ref="W100:W101"/>
    <mergeCell ref="X100:X101"/>
    <mergeCell ref="Y100:Y101"/>
    <mergeCell ref="R100:R101"/>
    <mergeCell ref="S100:S101"/>
    <mergeCell ref="T100:T101"/>
    <mergeCell ref="U100:U101"/>
    <mergeCell ref="N100:N101"/>
    <mergeCell ref="O100:O101"/>
    <mergeCell ref="P100:P101"/>
    <mergeCell ref="Q100:Q101"/>
    <mergeCell ref="J100:J101"/>
    <mergeCell ref="K100:K101"/>
    <mergeCell ref="L100:L101"/>
    <mergeCell ref="M100:M101"/>
    <mergeCell ref="AD98:AD99"/>
    <mergeCell ref="AE98:AE99"/>
    <mergeCell ref="A100:A101"/>
    <mergeCell ref="B100:B101"/>
    <mergeCell ref="C100:C101"/>
    <mergeCell ref="D100:D101"/>
    <mergeCell ref="E100:E101"/>
    <mergeCell ref="F100:F101"/>
    <mergeCell ref="G100:G101"/>
    <mergeCell ref="H100:H101"/>
    <mergeCell ref="Z98:Z99"/>
    <mergeCell ref="AA98:AA99"/>
    <mergeCell ref="AB98:AB99"/>
    <mergeCell ref="AC98:AC99"/>
    <mergeCell ref="V98:V99"/>
    <mergeCell ref="W98:W99"/>
    <mergeCell ref="X98:X99"/>
    <mergeCell ref="Y98:Y99"/>
    <mergeCell ref="R98:R99"/>
    <mergeCell ref="S98:S99"/>
    <mergeCell ref="T98:T99"/>
    <mergeCell ref="U98:U99"/>
    <mergeCell ref="N98:N99"/>
    <mergeCell ref="O98:O99"/>
    <mergeCell ref="P98:P99"/>
    <mergeCell ref="Q98:Q99"/>
    <mergeCell ref="J98:J99"/>
    <mergeCell ref="K98:K99"/>
    <mergeCell ref="L98:L99"/>
    <mergeCell ref="M98:M99"/>
    <mergeCell ref="AD96:AD97"/>
    <mergeCell ref="AE96:AE97"/>
    <mergeCell ref="A98:A99"/>
    <mergeCell ref="B98:B99"/>
    <mergeCell ref="C98:C99"/>
    <mergeCell ref="D98:D99"/>
    <mergeCell ref="E98:E99"/>
    <mergeCell ref="F98:F99"/>
    <mergeCell ref="G98:G99"/>
    <mergeCell ref="H98:H99"/>
    <mergeCell ref="Z96:Z97"/>
    <mergeCell ref="AA96:AA97"/>
    <mergeCell ref="AB96:AB97"/>
    <mergeCell ref="AC96:AC97"/>
    <mergeCell ref="V96:V97"/>
    <mergeCell ref="W96:W97"/>
    <mergeCell ref="X96:X97"/>
    <mergeCell ref="Y96:Y97"/>
    <mergeCell ref="R96:R97"/>
    <mergeCell ref="S96:S97"/>
    <mergeCell ref="T96:T97"/>
    <mergeCell ref="U96:U97"/>
    <mergeCell ref="N96:N97"/>
    <mergeCell ref="O96:O97"/>
    <mergeCell ref="P96:P97"/>
    <mergeCell ref="Q96:Q97"/>
    <mergeCell ref="J96:J97"/>
    <mergeCell ref="K96:K97"/>
    <mergeCell ref="L96:L97"/>
    <mergeCell ref="M96:M97"/>
    <mergeCell ref="AD94:AD95"/>
    <mergeCell ref="AE94:AE95"/>
    <mergeCell ref="A96:A97"/>
    <mergeCell ref="B96:B97"/>
    <mergeCell ref="C96:C97"/>
    <mergeCell ref="D96:D97"/>
    <mergeCell ref="E96:E97"/>
    <mergeCell ref="F96:F97"/>
    <mergeCell ref="G96:G97"/>
    <mergeCell ref="H96:H97"/>
    <mergeCell ref="Z94:Z95"/>
    <mergeCell ref="AA94:AA95"/>
    <mergeCell ref="AB94:AB95"/>
    <mergeCell ref="AC94:AC95"/>
    <mergeCell ref="V94:V95"/>
    <mergeCell ref="W94:W95"/>
    <mergeCell ref="X94:X95"/>
    <mergeCell ref="Y94:Y95"/>
    <mergeCell ref="R94:R95"/>
    <mergeCell ref="S94:S95"/>
    <mergeCell ref="T94:T95"/>
    <mergeCell ref="U94:U95"/>
    <mergeCell ref="N94:N95"/>
    <mergeCell ref="O94:O95"/>
    <mergeCell ref="P94:P95"/>
    <mergeCell ref="Q94:Q95"/>
    <mergeCell ref="J94:J95"/>
    <mergeCell ref="K94:K95"/>
    <mergeCell ref="L94:L95"/>
    <mergeCell ref="M94:M95"/>
    <mergeCell ref="AD92:AD93"/>
    <mergeCell ref="AE92:AE93"/>
    <mergeCell ref="A94:A95"/>
    <mergeCell ref="B94:B95"/>
    <mergeCell ref="C94:C95"/>
    <mergeCell ref="D94:D95"/>
    <mergeCell ref="E94:E95"/>
    <mergeCell ref="F94:F95"/>
    <mergeCell ref="G94:G95"/>
    <mergeCell ref="H94:H95"/>
    <mergeCell ref="Z92:Z93"/>
    <mergeCell ref="AA92:AA93"/>
    <mergeCell ref="AB92:AB93"/>
    <mergeCell ref="AC92:AC93"/>
    <mergeCell ref="V92:V93"/>
    <mergeCell ref="W92:W93"/>
    <mergeCell ref="X92:X93"/>
    <mergeCell ref="Y92:Y93"/>
    <mergeCell ref="R92:R93"/>
    <mergeCell ref="S92:S93"/>
    <mergeCell ref="T92:T93"/>
    <mergeCell ref="U92:U93"/>
    <mergeCell ref="N92:N93"/>
    <mergeCell ref="O92:O93"/>
    <mergeCell ref="P92:P93"/>
    <mergeCell ref="Q92:Q93"/>
    <mergeCell ref="J92:J93"/>
    <mergeCell ref="K92:K93"/>
    <mergeCell ref="L92:L93"/>
    <mergeCell ref="M92:M93"/>
    <mergeCell ref="AD90:AD91"/>
    <mergeCell ref="AE90:AE91"/>
    <mergeCell ref="A92:A93"/>
    <mergeCell ref="B92:B93"/>
    <mergeCell ref="C92:C93"/>
    <mergeCell ref="D92:D93"/>
    <mergeCell ref="E92:E93"/>
    <mergeCell ref="F92:F93"/>
    <mergeCell ref="G92:G93"/>
    <mergeCell ref="H92:H93"/>
    <mergeCell ref="Z90:Z91"/>
    <mergeCell ref="AA90:AA91"/>
    <mergeCell ref="AB90:AB91"/>
    <mergeCell ref="AC90:AC91"/>
    <mergeCell ref="V90:V91"/>
    <mergeCell ref="W90:W91"/>
    <mergeCell ref="X90:X91"/>
    <mergeCell ref="Y90:Y91"/>
    <mergeCell ref="R90:R91"/>
    <mergeCell ref="S90:S91"/>
    <mergeCell ref="T90:T91"/>
    <mergeCell ref="U90:U91"/>
    <mergeCell ref="N90:N91"/>
    <mergeCell ref="O90:O91"/>
    <mergeCell ref="P90:P91"/>
    <mergeCell ref="Q90:Q91"/>
    <mergeCell ref="J90:J91"/>
    <mergeCell ref="K90:K91"/>
    <mergeCell ref="L90:L91"/>
    <mergeCell ref="M90:M91"/>
    <mergeCell ref="AD88:AD89"/>
    <mergeCell ref="AE88:AE89"/>
    <mergeCell ref="A90:A91"/>
    <mergeCell ref="B90:B91"/>
    <mergeCell ref="C90:C91"/>
    <mergeCell ref="D90:D91"/>
    <mergeCell ref="E90:E91"/>
    <mergeCell ref="F90:F91"/>
    <mergeCell ref="G90:G91"/>
    <mergeCell ref="H90:H91"/>
    <mergeCell ref="Z88:Z89"/>
    <mergeCell ref="AA88:AA89"/>
    <mergeCell ref="AB88:AB89"/>
    <mergeCell ref="AC88:AC89"/>
    <mergeCell ref="V88:V89"/>
    <mergeCell ref="W88:W89"/>
    <mergeCell ref="X88:X89"/>
    <mergeCell ref="Y88:Y89"/>
    <mergeCell ref="R88:R89"/>
    <mergeCell ref="S88:S89"/>
    <mergeCell ref="T88:T89"/>
    <mergeCell ref="U88:U89"/>
    <mergeCell ref="N88:N89"/>
    <mergeCell ref="O88:O89"/>
    <mergeCell ref="P88:P89"/>
    <mergeCell ref="Q88:Q89"/>
    <mergeCell ref="J88:J89"/>
    <mergeCell ref="K88:K89"/>
    <mergeCell ref="L88:L89"/>
    <mergeCell ref="M88:M89"/>
    <mergeCell ref="AD86:AD87"/>
    <mergeCell ref="AE86:AE87"/>
    <mergeCell ref="A88:A89"/>
    <mergeCell ref="B88:B89"/>
    <mergeCell ref="C88:C89"/>
    <mergeCell ref="D88:D89"/>
    <mergeCell ref="E88:E89"/>
    <mergeCell ref="F88:F89"/>
    <mergeCell ref="G88:G89"/>
    <mergeCell ref="H88:H89"/>
    <mergeCell ref="Z86:Z87"/>
    <mergeCell ref="AA86:AA87"/>
    <mergeCell ref="AB86:AB87"/>
    <mergeCell ref="AC86:AC87"/>
    <mergeCell ref="V86:V87"/>
    <mergeCell ref="W86:W87"/>
    <mergeCell ref="X86:X87"/>
    <mergeCell ref="Y86:Y87"/>
    <mergeCell ref="R86:R87"/>
    <mergeCell ref="S86:S87"/>
    <mergeCell ref="T86:T87"/>
    <mergeCell ref="U86:U87"/>
    <mergeCell ref="N86:N87"/>
    <mergeCell ref="O86:O87"/>
    <mergeCell ref="P86:P87"/>
    <mergeCell ref="Q86:Q87"/>
    <mergeCell ref="J86:J87"/>
    <mergeCell ref="K86:K87"/>
    <mergeCell ref="L86:L87"/>
    <mergeCell ref="M86:M87"/>
    <mergeCell ref="AD84:AD85"/>
    <mergeCell ref="AE84:AE85"/>
    <mergeCell ref="A86:A87"/>
    <mergeCell ref="B86:B87"/>
    <mergeCell ref="C86:C87"/>
    <mergeCell ref="D86:D87"/>
    <mergeCell ref="E86:E87"/>
    <mergeCell ref="F86:F87"/>
    <mergeCell ref="G86:G87"/>
    <mergeCell ref="H86:H87"/>
    <mergeCell ref="Z84:Z85"/>
    <mergeCell ref="AA84:AA85"/>
    <mergeCell ref="AB84:AB85"/>
    <mergeCell ref="AC84:AC85"/>
    <mergeCell ref="V84:V85"/>
    <mergeCell ref="W84:W85"/>
    <mergeCell ref="X84:X85"/>
    <mergeCell ref="Y84:Y85"/>
    <mergeCell ref="R84:R85"/>
    <mergeCell ref="S84:S85"/>
    <mergeCell ref="T84:T85"/>
    <mergeCell ref="U84:U85"/>
    <mergeCell ref="N84:N85"/>
    <mergeCell ref="O84:O85"/>
    <mergeCell ref="P84:P85"/>
    <mergeCell ref="Q84:Q85"/>
    <mergeCell ref="J84:J85"/>
    <mergeCell ref="K84:K85"/>
    <mergeCell ref="L84:L85"/>
    <mergeCell ref="M84:M85"/>
    <mergeCell ref="AD82:AD83"/>
    <mergeCell ref="AE82:AE83"/>
    <mergeCell ref="A84:A85"/>
    <mergeCell ref="B84:B85"/>
    <mergeCell ref="C84:C85"/>
    <mergeCell ref="D84:D85"/>
    <mergeCell ref="E84:E85"/>
    <mergeCell ref="F84:F85"/>
    <mergeCell ref="G84:G85"/>
    <mergeCell ref="H84:H85"/>
    <mergeCell ref="Z82:Z83"/>
    <mergeCell ref="AA82:AA83"/>
    <mergeCell ref="AB82:AB83"/>
    <mergeCell ref="AC82:AC83"/>
    <mergeCell ref="V82:V83"/>
    <mergeCell ref="W82:W83"/>
    <mergeCell ref="X82:X83"/>
    <mergeCell ref="Y82:Y83"/>
    <mergeCell ref="R82:R83"/>
    <mergeCell ref="S82:S83"/>
    <mergeCell ref="T82:T83"/>
    <mergeCell ref="U82:U83"/>
    <mergeCell ref="N82:N83"/>
    <mergeCell ref="O82:O83"/>
    <mergeCell ref="P82:P83"/>
    <mergeCell ref="Q82:Q83"/>
    <mergeCell ref="J82:J83"/>
    <mergeCell ref="K82:K83"/>
    <mergeCell ref="L82:L83"/>
    <mergeCell ref="M82:M83"/>
    <mergeCell ref="AD80:AD81"/>
    <mergeCell ref="AE80:AE81"/>
    <mergeCell ref="A82:A83"/>
    <mergeCell ref="B82:B83"/>
    <mergeCell ref="C82:C83"/>
    <mergeCell ref="D82:D83"/>
    <mergeCell ref="E82:E83"/>
    <mergeCell ref="F82:F83"/>
    <mergeCell ref="G82:G83"/>
    <mergeCell ref="H82:H83"/>
    <mergeCell ref="Z80:Z81"/>
    <mergeCell ref="AA80:AA81"/>
    <mergeCell ref="AB80:AB81"/>
    <mergeCell ref="AC80:AC81"/>
    <mergeCell ref="V80:V81"/>
    <mergeCell ref="W80:W81"/>
    <mergeCell ref="X80:X81"/>
    <mergeCell ref="Y80:Y81"/>
    <mergeCell ref="R80:R81"/>
    <mergeCell ref="S80:S81"/>
    <mergeCell ref="T80:T81"/>
    <mergeCell ref="U80:U81"/>
    <mergeCell ref="N80:N81"/>
    <mergeCell ref="O80:O81"/>
    <mergeCell ref="P80:P81"/>
    <mergeCell ref="Q80:Q81"/>
    <mergeCell ref="J80:J81"/>
    <mergeCell ref="K80:K81"/>
    <mergeCell ref="L80:L81"/>
    <mergeCell ref="M80:M81"/>
    <mergeCell ref="AD78:AD79"/>
    <mergeCell ref="AE78:AE79"/>
    <mergeCell ref="A80:A81"/>
    <mergeCell ref="B80:B81"/>
    <mergeCell ref="C80:C81"/>
    <mergeCell ref="D80:D81"/>
    <mergeCell ref="E80:E81"/>
    <mergeCell ref="F80:F81"/>
    <mergeCell ref="G80:G81"/>
    <mergeCell ref="H80:H81"/>
    <mergeCell ref="Z78:Z79"/>
    <mergeCell ref="AA78:AA79"/>
    <mergeCell ref="AB78:AB79"/>
    <mergeCell ref="AC78:AC79"/>
    <mergeCell ref="V78:V79"/>
    <mergeCell ref="W78:W79"/>
    <mergeCell ref="X78:X79"/>
    <mergeCell ref="Y78:Y79"/>
    <mergeCell ref="R78:R79"/>
    <mergeCell ref="S78:S79"/>
    <mergeCell ref="T78:T79"/>
    <mergeCell ref="U78:U79"/>
    <mergeCell ref="N78:N79"/>
    <mergeCell ref="O78:O79"/>
    <mergeCell ref="P78:P79"/>
    <mergeCell ref="Q78:Q79"/>
    <mergeCell ref="J78:J79"/>
    <mergeCell ref="K78:K79"/>
    <mergeCell ref="L78:L79"/>
    <mergeCell ref="M78:M79"/>
    <mergeCell ref="AD76:AD77"/>
    <mergeCell ref="AE76:AE77"/>
    <mergeCell ref="A78:A79"/>
    <mergeCell ref="B78:B79"/>
    <mergeCell ref="C78:C79"/>
    <mergeCell ref="D78:D79"/>
    <mergeCell ref="E78:E79"/>
    <mergeCell ref="F78:F79"/>
    <mergeCell ref="G78:G79"/>
    <mergeCell ref="H78:H79"/>
    <mergeCell ref="Z76:Z77"/>
    <mergeCell ref="AA76:AA77"/>
    <mergeCell ref="AB76:AB77"/>
    <mergeCell ref="AC76:AC77"/>
    <mergeCell ref="V76:V77"/>
    <mergeCell ref="W76:W77"/>
    <mergeCell ref="X76:X77"/>
    <mergeCell ref="Y76:Y77"/>
    <mergeCell ref="R76:R77"/>
    <mergeCell ref="S76:S77"/>
    <mergeCell ref="T76:T77"/>
    <mergeCell ref="U76:U77"/>
    <mergeCell ref="N76:N77"/>
    <mergeCell ref="O76:O77"/>
    <mergeCell ref="P76:P77"/>
    <mergeCell ref="Q76:Q77"/>
    <mergeCell ref="J76:J77"/>
    <mergeCell ref="K76:K77"/>
    <mergeCell ref="L76:L77"/>
    <mergeCell ref="M76:M77"/>
    <mergeCell ref="AD74:AD75"/>
    <mergeCell ref="AE74:AE75"/>
    <mergeCell ref="A76:A77"/>
    <mergeCell ref="B76:B77"/>
    <mergeCell ref="C76:C77"/>
    <mergeCell ref="D76:D77"/>
    <mergeCell ref="E76:E77"/>
    <mergeCell ref="F76:F77"/>
    <mergeCell ref="G76:G77"/>
    <mergeCell ref="H76:H77"/>
    <mergeCell ref="Z74:Z75"/>
    <mergeCell ref="AA74:AA75"/>
    <mergeCell ref="AB74:AB75"/>
    <mergeCell ref="AC74:AC75"/>
    <mergeCell ref="V74:V75"/>
    <mergeCell ref="W74:W75"/>
    <mergeCell ref="X74:X75"/>
    <mergeCell ref="Y74:Y75"/>
    <mergeCell ref="R74:R75"/>
    <mergeCell ref="S74:S75"/>
    <mergeCell ref="T74:T75"/>
    <mergeCell ref="U74:U75"/>
    <mergeCell ref="N74:N75"/>
    <mergeCell ref="O74:O75"/>
    <mergeCell ref="P74:P75"/>
    <mergeCell ref="Q74:Q75"/>
    <mergeCell ref="J74:J75"/>
    <mergeCell ref="K74:K75"/>
    <mergeCell ref="L74:L75"/>
    <mergeCell ref="M74:M75"/>
    <mergeCell ref="AD72:AD73"/>
    <mergeCell ref="AE72:AE73"/>
    <mergeCell ref="A74:A75"/>
    <mergeCell ref="B74:B75"/>
    <mergeCell ref="C74:C75"/>
    <mergeCell ref="D74:D75"/>
    <mergeCell ref="E74:E75"/>
    <mergeCell ref="F74:F75"/>
    <mergeCell ref="G74:G75"/>
    <mergeCell ref="H74:H75"/>
    <mergeCell ref="Z72:Z73"/>
    <mergeCell ref="AA72:AA73"/>
    <mergeCell ref="AB72:AB73"/>
    <mergeCell ref="AC72:AC73"/>
    <mergeCell ref="V72:V73"/>
    <mergeCell ref="W72:W73"/>
    <mergeCell ref="X72:X73"/>
    <mergeCell ref="Y72:Y73"/>
    <mergeCell ref="R72:R73"/>
    <mergeCell ref="S72:S73"/>
    <mergeCell ref="T72:T73"/>
    <mergeCell ref="U72:U73"/>
    <mergeCell ref="N72:N73"/>
    <mergeCell ref="O72:O73"/>
    <mergeCell ref="P72:P73"/>
    <mergeCell ref="Q72:Q73"/>
    <mergeCell ref="J72:J73"/>
    <mergeCell ref="K72:K73"/>
    <mergeCell ref="L72:L73"/>
    <mergeCell ref="M72:M73"/>
    <mergeCell ref="AD70:AD71"/>
    <mergeCell ref="AE70:AE71"/>
    <mergeCell ref="A72:A73"/>
    <mergeCell ref="B72:B73"/>
    <mergeCell ref="C72:C73"/>
    <mergeCell ref="D72:D73"/>
    <mergeCell ref="E72:E73"/>
    <mergeCell ref="F72:F73"/>
    <mergeCell ref="G72:G73"/>
    <mergeCell ref="H72:H73"/>
    <mergeCell ref="Z70:Z71"/>
    <mergeCell ref="AA70:AA71"/>
    <mergeCell ref="AB70:AB71"/>
    <mergeCell ref="AC70:AC71"/>
    <mergeCell ref="V70:V71"/>
    <mergeCell ref="W70:W71"/>
    <mergeCell ref="X70:X71"/>
    <mergeCell ref="Y70:Y71"/>
    <mergeCell ref="R70:R71"/>
    <mergeCell ref="S70:S71"/>
    <mergeCell ref="T70:T71"/>
    <mergeCell ref="U70:U71"/>
    <mergeCell ref="N70:N71"/>
    <mergeCell ref="O70:O71"/>
    <mergeCell ref="P70:P71"/>
    <mergeCell ref="Q70:Q71"/>
    <mergeCell ref="J70:J71"/>
    <mergeCell ref="K70:K71"/>
    <mergeCell ref="L70:L71"/>
    <mergeCell ref="M70:M71"/>
    <mergeCell ref="AD68:AD69"/>
    <mergeCell ref="AE68:AE69"/>
    <mergeCell ref="A70:A71"/>
    <mergeCell ref="B70:B71"/>
    <mergeCell ref="C70:C71"/>
    <mergeCell ref="D70:D71"/>
    <mergeCell ref="E70:E71"/>
    <mergeCell ref="F70:F71"/>
    <mergeCell ref="G70:G71"/>
    <mergeCell ref="H70:H71"/>
    <mergeCell ref="Z68:Z69"/>
    <mergeCell ref="AA68:AA69"/>
    <mergeCell ref="AB68:AB69"/>
    <mergeCell ref="AC68:AC69"/>
    <mergeCell ref="V68:V69"/>
    <mergeCell ref="W68:W69"/>
    <mergeCell ref="X68:X69"/>
    <mergeCell ref="Y68:Y69"/>
    <mergeCell ref="R68:R69"/>
    <mergeCell ref="S68:S69"/>
    <mergeCell ref="T68:T69"/>
    <mergeCell ref="U68:U69"/>
    <mergeCell ref="N68:N69"/>
    <mergeCell ref="O68:O69"/>
    <mergeCell ref="P68:P69"/>
    <mergeCell ref="Q68:Q69"/>
    <mergeCell ref="J68:J69"/>
    <mergeCell ref="K68:K69"/>
    <mergeCell ref="L68:L69"/>
    <mergeCell ref="M68:M69"/>
    <mergeCell ref="AD66:AD67"/>
    <mergeCell ref="AE66:AE67"/>
    <mergeCell ref="A68:A69"/>
    <mergeCell ref="B68:B69"/>
    <mergeCell ref="C68:C69"/>
    <mergeCell ref="D68:D69"/>
    <mergeCell ref="E68:E69"/>
    <mergeCell ref="F68:F69"/>
    <mergeCell ref="G68:G69"/>
    <mergeCell ref="H68:H69"/>
    <mergeCell ref="Z66:Z67"/>
    <mergeCell ref="AA66:AA67"/>
    <mergeCell ref="AB66:AB67"/>
    <mergeCell ref="AC66:AC67"/>
    <mergeCell ref="V66:V67"/>
    <mergeCell ref="W66:W67"/>
    <mergeCell ref="X66:X67"/>
    <mergeCell ref="Y66:Y67"/>
    <mergeCell ref="R66:R67"/>
    <mergeCell ref="S66:S67"/>
    <mergeCell ref="T66:T67"/>
    <mergeCell ref="U66:U67"/>
    <mergeCell ref="N66:N67"/>
    <mergeCell ref="O66:O67"/>
    <mergeCell ref="P66:P67"/>
    <mergeCell ref="Q66:Q67"/>
    <mergeCell ref="J66:J67"/>
    <mergeCell ref="K66:K67"/>
    <mergeCell ref="L66:L67"/>
    <mergeCell ref="M66:M67"/>
    <mergeCell ref="E66:E67"/>
    <mergeCell ref="F66:F67"/>
    <mergeCell ref="G66:G67"/>
    <mergeCell ref="H66:H67"/>
    <mergeCell ref="A66:A67"/>
    <mergeCell ref="B66:B67"/>
    <mergeCell ref="C66:C67"/>
    <mergeCell ref="D66:D67"/>
    <mergeCell ref="AB64:AB65"/>
    <mergeCell ref="AC64:AC65"/>
    <mergeCell ref="AD64:AD65"/>
    <mergeCell ref="AE64:AE65"/>
    <mergeCell ref="X64:X65"/>
    <mergeCell ref="Y64:Y65"/>
    <mergeCell ref="Z64:Z65"/>
    <mergeCell ref="AA64:AA65"/>
    <mergeCell ref="T64:T65"/>
    <mergeCell ref="U64:U65"/>
    <mergeCell ref="V64:V65"/>
    <mergeCell ref="W64:W65"/>
    <mergeCell ref="P64:P65"/>
    <mergeCell ref="Q64:Q65"/>
    <mergeCell ref="R64:R65"/>
    <mergeCell ref="S64:S65"/>
    <mergeCell ref="BN154:BO155"/>
    <mergeCell ref="BD156:BD157"/>
    <mergeCell ref="BE156:BF157"/>
    <mergeCell ref="BH156:BI157"/>
    <mergeCell ref="BK156:BL157"/>
    <mergeCell ref="BN156:BO157"/>
    <mergeCell ref="BD154:BD155"/>
    <mergeCell ref="BE154:BF155"/>
    <mergeCell ref="BH154:BI155"/>
    <mergeCell ref="BK154:BL155"/>
    <mergeCell ref="BN150:BO151"/>
    <mergeCell ref="BD152:BD153"/>
    <mergeCell ref="BE152:BF153"/>
    <mergeCell ref="BH152:BI153"/>
    <mergeCell ref="BK152:BL153"/>
    <mergeCell ref="BN152:BO153"/>
    <mergeCell ref="BD150:BD151"/>
    <mergeCell ref="BE150:BF151"/>
    <mergeCell ref="BH150:BI151"/>
    <mergeCell ref="BK150:BL151"/>
    <mergeCell ref="BN146:BO147"/>
    <mergeCell ref="BD148:BD149"/>
    <mergeCell ref="BE148:BF149"/>
    <mergeCell ref="BH148:BI149"/>
    <mergeCell ref="BK148:BL149"/>
    <mergeCell ref="BN148:BO149"/>
    <mergeCell ref="BD146:BD147"/>
    <mergeCell ref="BE146:BF147"/>
    <mergeCell ref="BH146:BI147"/>
    <mergeCell ref="BK146:BL147"/>
    <mergeCell ref="BN142:BO143"/>
    <mergeCell ref="BD144:BD145"/>
    <mergeCell ref="BE144:BF145"/>
    <mergeCell ref="BH144:BI145"/>
    <mergeCell ref="BK144:BL145"/>
    <mergeCell ref="BN144:BO145"/>
    <mergeCell ref="BD142:BD143"/>
    <mergeCell ref="BE142:BF143"/>
    <mergeCell ref="BH142:BI143"/>
    <mergeCell ref="BK142:BL143"/>
    <mergeCell ref="BN138:BO139"/>
    <mergeCell ref="BD140:BD141"/>
    <mergeCell ref="BE140:BF141"/>
    <mergeCell ref="BH140:BI141"/>
    <mergeCell ref="BK140:BL141"/>
    <mergeCell ref="BN140:BO141"/>
    <mergeCell ref="BD138:BD139"/>
    <mergeCell ref="BE138:BF139"/>
    <mergeCell ref="BH138:BI139"/>
    <mergeCell ref="BK138:BL139"/>
    <mergeCell ref="BN134:BO135"/>
    <mergeCell ref="BD136:BD137"/>
    <mergeCell ref="BE136:BF137"/>
    <mergeCell ref="BH136:BI137"/>
    <mergeCell ref="BK136:BL137"/>
    <mergeCell ref="BN136:BO137"/>
    <mergeCell ref="BD134:BD135"/>
    <mergeCell ref="BE134:BF135"/>
    <mergeCell ref="BH134:BI135"/>
    <mergeCell ref="BK134:BL135"/>
    <mergeCell ref="BN130:BO131"/>
    <mergeCell ref="BD132:BD133"/>
    <mergeCell ref="BE132:BF133"/>
    <mergeCell ref="BH132:BI133"/>
    <mergeCell ref="BK132:BL133"/>
    <mergeCell ref="BN132:BO133"/>
    <mergeCell ref="BD130:BD131"/>
    <mergeCell ref="BE130:BF131"/>
    <mergeCell ref="BH130:BI131"/>
    <mergeCell ref="BK130:BL131"/>
    <mergeCell ref="BN126:BO127"/>
    <mergeCell ref="BD128:BD129"/>
    <mergeCell ref="BE128:BF129"/>
    <mergeCell ref="BH128:BI129"/>
    <mergeCell ref="BK128:BL129"/>
    <mergeCell ref="BN128:BO129"/>
    <mergeCell ref="BD126:BD127"/>
    <mergeCell ref="BE126:BF127"/>
    <mergeCell ref="BH126:BI127"/>
    <mergeCell ref="BK126:BL127"/>
    <mergeCell ref="BN122:BO123"/>
    <mergeCell ref="BD124:BD125"/>
    <mergeCell ref="BE124:BF125"/>
    <mergeCell ref="BH124:BI125"/>
    <mergeCell ref="BK124:BL125"/>
    <mergeCell ref="BN124:BO125"/>
    <mergeCell ref="BD122:BD123"/>
    <mergeCell ref="BE122:BF123"/>
    <mergeCell ref="BH122:BI123"/>
    <mergeCell ref="BK122:BL123"/>
    <mergeCell ref="BN118:BO119"/>
    <mergeCell ref="BD120:BD121"/>
    <mergeCell ref="BE120:BF121"/>
    <mergeCell ref="BH120:BI121"/>
    <mergeCell ref="BK120:BL121"/>
    <mergeCell ref="BN120:BO121"/>
    <mergeCell ref="BD118:BD119"/>
    <mergeCell ref="BE118:BF119"/>
    <mergeCell ref="BH118:BI119"/>
    <mergeCell ref="BK118:BL119"/>
    <mergeCell ref="BN114:BO115"/>
    <mergeCell ref="BD116:BD117"/>
    <mergeCell ref="BE116:BF117"/>
    <mergeCell ref="BH116:BI117"/>
    <mergeCell ref="BK116:BL117"/>
    <mergeCell ref="BN116:BO117"/>
    <mergeCell ref="BD114:BD115"/>
    <mergeCell ref="BE114:BF115"/>
    <mergeCell ref="BH114:BI115"/>
    <mergeCell ref="BK114:BL115"/>
    <mergeCell ref="BN110:BO111"/>
    <mergeCell ref="BD112:BD113"/>
    <mergeCell ref="BE112:BF113"/>
    <mergeCell ref="BH112:BI113"/>
    <mergeCell ref="BK112:BL113"/>
    <mergeCell ref="BN112:BO113"/>
    <mergeCell ref="BD110:BD111"/>
    <mergeCell ref="BE110:BF111"/>
    <mergeCell ref="BH110:BI111"/>
    <mergeCell ref="BK110:BL111"/>
    <mergeCell ref="BN106:BO107"/>
    <mergeCell ref="BD108:BD109"/>
    <mergeCell ref="BE108:BF109"/>
    <mergeCell ref="BH108:BI109"/>
    <mergeCell ref="BK108:BL109"/>
    <mergeCell ref="BN108:BO109"/>
    <mergeCell ref="BD106:BD107"/>
    <mergeCell ref="BE106:BF107"/>
    <mergeCell ref="BH106:BI107"/>
    <mergeCell ref="BK106:BL107"/>
    <mergeCell ref="BN102:BO103"/>
    <mergeCell ref="BD104:BD105"/>
    <mergeCell ref="BE104:BF105"/>
    <mergeCell ref="BH104:BI105"/>
    <mergeCell ref="BK104:BL105"/>
    <mergeCell ref="BN104:BO105"/>
    <mergeCell ref="BD102:BD103"/>
    <mergeCell ref="BE102:BF103"/>
    <mergeCell ref="BH102:BI103"/>
    <mergeCell ref="BK102:BL103"/>
    <mergeCell ref="BN98:BO99"/>
    <mergeCell ref="BD100:BD101"/>
    <mergeCell ref="BE100:BF101"/>
    <mergeCell ref="BH100:BI101"/>
    <mergeCell ref="BK100:BL101"/>
    <mergeCell ref="BN100:BO101"/>
    <mergeCell ref="BD98:BD99"/>
    <mergeCell ref="BE98:BF99"/>
    <mergeCell ref="BH98:BI99"/>
    <mergeCell ref="BK98:BL99"/>
    <mergeCell ref="BN94:BO95"/>
    <mergeCell ref="BD96:BD97"/>
    <mergeCell ref="BE96:BF97"/>
    <mergeCell ref="BH96:BI97"/>
    <mergeCell ref="BK96:BL97"/>
    <mergeCell ref="BN96:BO97"/>
    <mergeCell ref="BD94:BD95"/>
    <mergeCell ref="BE94:BF95"/>
    <mergeCell ref="BH94:BI95"/>
    <mergeCell ref="BK94:BL95"/>
    <mergeCell ref="BN90:BO91"/>
    <mergeCell ref="BD92:BD93"/>
    <mergeCell ref="BE92:BF93"/>
    <mergeCell ref="BH92:BI93"/>
    <mergeCell ref="BK92:BL93"/>
    <mergeCell ref="BN92:BO93"/>
    <mergeCell ref="BD90:BD91"/>
    <mergeCell ref="BE90:BF91"/>
    <mergeCell ref="BH90:BI91"/>
    <mergeCell ref="BK90:BL91"/>
    <mergeCell ref="BN86:BO87"/>
    <mergeCell ref="BD88:BD89"/>
    <mergeCell ref="BE88:BF89"/>
    <mergeCell ref="BH88:BI89"/>
    <mergeCell ref="BK88:BL89"/>
    <mergeCell ref="BN88:BO89"/>
    <mergeCell ref="BD86:BD87"/>
    <mergeCell ref="BE86:BF87"/>
    <mergeCell ref="BH86:BI87"/>
    <mergeCell ref="BK86:BL87"/>
    <mergeCell ref="BN82:BO83"/>
    <mergeCell ref="BD84:BD85"/>
    <mergeCell ref="BE84:BF85"/>
    <mergeCell ref="BH84:BI85"/>
    <mergeCell ref="BK84:BL85"/>
    <mergeCell ref="BN84:BO85"/>
    <mergeCell ref="BD82:BD83"/>
    <mergeCell ref="BE82:BF83"/>
    <mergeCell ref="BH82:BI83"/>
    <mergeCell ref="BK82:BL83"/>
    <mergeCell ref="BN52:BO53"/>
    <mergeCell ref="BD54:BD55"/>
    <mergeCell ref="BE54:BF55"/>
    <mergeCell ref="BH54:BI55"/>
    <mergeCell ref="BK54:BL55"/>
    <mergeCell ref="BN54:BO55"/>
    <mergeCell ref="BD52:BD53"/>
    <mergeCell ref="BE52:BF53"/>
    <mergeCell ref="BH52:BI53"/>
    <mergeCell ref="BK52:BL53"/>
    <mergeCell ref="BN48:BO49"/>
    <mergeCell ref="BD50:BD51"/>
    <mergeCell ref="BE50:BF51"/>
    <mergeCell ref="BH50:BI51"/>
    <mergeCell ref="BK50:BL51"/>
    <mergeCell ref="BN50:BO51"/>
    <mergeCell ref="BD48:BD49"/>
    <mergeCell ref="BE48:BF49"/>
    <mergeCell ref="BH48:BI49"/>
    <mergeCell ref="BK48:BL49"/>
    <mergeCell ref="BN44:BO45"/>
    <mergeCell ref="BD46:BD47"/>
    <mergeCell ref="BE46:BF47"/>
    <mergeCell ref="BH46:BI47"/>
    <mergeCell ref="BK46:BL47"/>
    <mergeCell ref="BN46:BO47"/>
    <mergeCell ref="BD44:BD45"/>
    <mergeCell ref="BE44:BF45"/>
    <mergeCell ref="BH44:BI45"/>
    <mergeCell ref="BK44:BL45"/>
    <mergeCell ref="BN40:BO41"/>
    <mergeCell ref="BD42:BD43"/>
    <mergeCell ref="BE42:BF43"/>
    <mergeCell ref="BH42:BI43"/>
    <mergeCell ref="BK42:BL43"/>
    <mergeCell ref="BN42:BO43"/>
    <mergeCell ref="BD40:BD41"/>
    <mergeCell ref="BE40:BF41"/>
    <mergeCell ref="BH40:BI41"/>
    <mergeCell ref="BK40:BL41"/>
    <mergeCell ref="BN36:BO37"/>
    <mergeCell ref="BD38:BD39"/>
    <mergeCell ref="BE38:BF39"/>
    <mergeCell ref="BH38:BI39"/>
    <mergeCell ref="BK38:BL39"/>
    <mergeCell ref="BN38:BO39"/>
    <mergeCell ref="BD36:BD37"/>
    <mergeCell ref="BE36:BF37"/>
    <mergeCell ref="BH36:BI37"/>
    <mergeCell ref="BK36:BL37"/>
    <mergeCell ref="BN32:BO33"/>
    <mergeCell ref="BD34:BD35"/>
    <mergeCell ref="BE34:BF35"/>
    <mergeCell ref="BH34:BI35"/>
    <mergeCell ref="BK34:BL35"/>
    <mergeCell ref="BN34:BO35"/>
    <mergeCell ref="BD32:BD33"/>
    <mergeCell ref="BE32:BF33"/>
    <mergeCell ref="BH32:BI33"/>
    <mergeCell ref="BK32:BL33"/>
    <mergeCell ref="BH26:BI26"/>
    <mergeCell ref="BK29:BL30"/>
    <mergeCell ref="BN29:BO30"/>
    <mergeCell ref="BH30:BI31"/>
    <mergeCell ref="J28:AE28"/>
    <mergeCell ref="A29:A30"/>
    <mergeCell ref="A32:A33"/>
    <mergeCell ref="B32:B33"/>
    <mergeCell ref="C32:C33"/>
    <mergeCell ref="D32:D33"/>
    <mergeCell ref="E32:E33"/>
    <mergeCell ref="F32:F33"/>
    <mergeCell ref="G32:G33"/>
    <mergeCell ref="H32:H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34:A35"/>
    <mergeCell ref="B34:B35"/>
    <mergeCell ref="C34:C35"/>
    <mergeCell ref="D34:D35"/>
    <mergeCell ref="E34:E35"/>
    <mergeCell ref="F34:F35"/>
    <mergeCell ref="G34:G35"/>
    <mergeCell ref="H34:H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8:AD39"/>
    <mergeCell ref="AE38:AE39"/>
    <mergeCell ref="AD40:AD41"/>
    <mergeCell ref="AE40:AE41"/>
    <mergeCell ref="AD34:AD35"/>
    <mergeCell ref="AE34:AE35"/>
    <mergeCell ref="AD36:AD37"/>
    <mergeCell ref="AE36:AE37"/>
    <mergeCell ref="AP78:AP79"/>
    <mergeCell ref="AQ78:AQ79"/>
    <mergeCell ref="AP80:AP81"/>
    <mergeCell ref="AQ80:AQ81"/>
    <mergeCell ref="AP74:AP75"/>
    <mergeCell ref="AQ74:AQ75"/>
    <mergeCell ref="AP76:AP77"/>
    <mergeCell ref="AQ76:AQ77"/>
    <mergeCell ref="AP70:AP71"/>
    <mergeCell ref="AQ70:AQ71"/>
    <mergeCell ref="AP72:AP73"/>
    <mergeCell ref="AQ72:AQ73"/>
    <mergeCell ref="AP66:AP67"/>
    <mergeCell ref="AQ66:AQ67"/>
    <mergeCell ref="AP68:AP69"/>
    <mergeCell ref="AQ68:AQ69"/>
    <mergeCell ref="AP62:AP63"/>
    <mergeCell ref="AQ62:AQ63"/>
    <mergeCell ref="AP64:AP65"/>
    <mergeCell ref="AQ64:AQ65"/>
    <mergeCell ref="AP58:AP59"/>
    <mergeCell ref="AQ58:AQ59"/>
    <mergeCell ref="AP60:AP61"/>
    <mergeCell ref="AQ60:AQ61"/>
    <mergeCell ref="AP54:AP55"/>
    <mergeCell ref="AQ54:AQ55"/>
    <mergeCell ref="AP56:AP57"/>
    <mergeCell ref="AQ56:AQ57"/>
    <mergeCell ref="AP50:AP51"/>
    <mergeCell ref="AQ50:AQ51"/>
    <mergeCell ref="AP52:AP53"/>
    <mergeCell ref="AQ52:AQ53"/>
    <mergeCell ref="AP44:AP45"/>
    <mergeCell ref="AQ44:AQ45"/>
    <mergeCell ref="AP46:AP47"/>
    <mergeCell ref="AQ46:AQ47"/>
    <mergeCell ref="AP38:AP39"/>
    <mergeCell ref="AQ38:AQ39"/>
    <mergeCell ref="AP40:AP41"/>
    <mergeCell ref="AQ40:AQ41"/>
    <mergeCell ref="AP34:AP35"/>
    <mergeCell ref="AQ34:AQ35"/>
    <mergeCell ref="AP36:AP37"/>
    <mergeCell ref="AQ36:AQ37"/>
    <mergeCell ref="A36:A37"/>
    <mergeCell ref="B36:B37"/>
    <mergeCell ref="C36:C37"/>
    <mergeCell ref="D36:D37"/>
    <mergeCell ref="E36:E37"/>
    <mergeCell ref="F36:F37"/>
    <mergeCell ref="G36:G37"/>
    <mergeCell ref="H36:H37"/>
    <mergeCell ref="J36:J37"/>
    <mergeCell ref="K36:K37"/>
    <mergeCell ref="L36:L37"/>
    <mergeCell ref="M36:M37"/>
    <mergeCell ref="BN56:BO57"/>
    <mergeCell ref="BD58:BD59"/>
    <mergeCell ref="BE58:BF59"/>
    <mergeCell ref="BH58:BI59"/>
    <mergeCell ref="BK58:BL59"/>
    <mergeCell ref="BN58:BO59"/>
    <mergeCell ref="BD56:BD57"/>
    <mergeCell ref="BE56:BF57"/>
    <mergeCell ref="BH56:BI57"/>
    <mergeCell ref="BK56:BL57"/>
    <mergeCell ref="N36:N37"/>
    <mergeCell ref="O36:O37"/>
    <mergeCell ref="P36:P37"/>
    <mergeCell ref="Q36:Q37"/>
    <mergeCell ref="R36:R37"/>
    <mergeCell ref="S36:S37"/>
    <mergeCell ref="T36:T37"/>
    <mergeCell ref="U36:U37"/>
    <mergeCell ref="V36:V37"/>
    <mergeCell ref="W36:W37"/>
    <mergeCell ref="X36:X37"/>
    <mergeCell ref="Y36:Y37"/>
    <mergeCell ref="BN60:BO61"/>
    <mergeCell ref="BD62:BD63"/>
    <mergeCell ref="BE62:BF63"/>
    <mergeCell ref="BH62:BI63"/>
    <mergeCell ref="BK62:BL63"/>
    <mergeCell ref="BN62:BO63"/>
    <mergeCell ref="BD60:BD61"/>
    <mergeCell ref="BE60:BF61"/>
    <mergeCell ref="BH60:BI61"/>
    <mergeCell ref="BK60:BL61"/>
    <mergeCell ref="BN64:BO65"/>
    <mergeCell ref="BD66:BD67"/>
    <mergeCell ref="BE66:BF67"/>
    <mergeCell ref="BH66:BI67"/>
    <mergeCell ref="BK66:BL67"/>
    <mergeCell ref="BN66:BO67"/>
    <mergeCell ref="BD64:BD65"/>
    <mergeCell ref="BE64:BF65"/>
    <mergeCell ref="BH64:BI65"/>
    <mergeCell ref="BK64:BL65"/>
    <mergeCell ref="Z36:Z37"/>
    <mergeCell ref="AA36:AA37"/>
    <mergeCell ref="AB36:AB37"/>
    <mergeCell ref="AC36:AC37"/>
    <mergeCell ref="A38:A39"/>
    <mergeCell ref="B38:B39"/>
    <mergeCell ref="C38:C39"/>
    <mergeCell ref="D38:D39"/>
    <mergeCell ref="E38:E39"/>
    <mergeCell ref="F38:F39"/>
    <mergeCell ref="G38:G39"/>
    <mergeCell ref="H38:H39"/>
    <mergeCell ref="BN68:BO69"/>
    <mergeCell ref="BD70:BD71"/>
    <mergeCell ref="BE70:BF71"/>
    <mergeCell ref="BH70:BI71"/>
    <mergeCell ref="BK70:BL71"/>
    <mergeCell ref="BN70:BO71"/>
    <mergeCell ref="BD68:BD69"/>
    <mergeCell ref="BE68:BF69"/>
    <mergeCell ref="BH68:BI69"/>
    <mergeCell ref="BK68:BL69"/>
    <mergeCell ref="N38:N39"/>
    <mergeCell ref="O38:O39"/>
    <mergeCell ref="P38:P39"/>
    <mergeCell ref="Q38:Q39"/>
    <mergeCell ref="J38:J39"/>
    <mergeCell ref="K38:K39"/>
    <mergeCell ref="L38:L39"/>
    <mergeCell ref="M38:M39"/>
    <mergeCell ref="R38:R39"/>
    <mergeCell ref="S38:S39"/>
    <mergeCell ref="T38:T39"/>
    <mergeCell ref="U38:U39"/>
    <mergeCell ref="BH72:BI73"/>
    <mergeCell ref="BK72:BL73"/>
    <mergeCell ref="BN72:BO73"/>
    <mergeCell ref="BD74:BD75"/>
    <mergeCell ref="BE74:BF75"/>
    <mergeCell ref="BH74:BI75"/>
    <mergeCell ref="BK74:BL75"/>
    <mergeCell ref="BN74:BO75"/>
    <mergeCell ref="BD72:BD73"/>
    <mergeCell ref="BE72:BF73"/>
    <mergeCell ref="BD76:BD77"/>
    <mergeCell ref="BE76:BF77"/>
    <mergeCell ref="BH76:BI77"/>
    <mergeCell ref="BK76:BL77"/>
    <mergeCell ref="BN76:BO77"/>
    <mergeCell ref="BD78:BD79"/>
    <mergeCell ref="V38:V39"/>
    <mergeCell ref="W38:W39"/>
    <mergeCell ref="X38:X39"/>
    <mergeCell ref="Y38:Y39"/>
    <mergeCell ref="Z38:Z39"/>
    <mergeCell ref="AA38:AA39"/>
    <mergeCell ref="AB38:AB39"/>
    <mergeCell ref="AC38:AC39"/>
    <mergeCell ref="A40:A41"/>
    <mergeCell ref="B40:B41"/>
    <mergeCell ref="C40:C41"/>
    <mergeCell ref="D40:D41"/>
    <mergeCell ref="BE78:BF79"/>
    <mergeCell ref="BH78:BI79"/>
    <mergeCell ref="BK78:BL79"/>
    <mergeCell ref="BN78:BO79"/>
    <mergeCell ref="BD80:BD81"/>
    <mergeCell ref="BE80:BF81"/>
    <mergeCell ref="BH80:BI81"/>
    <mergeCell ref="BK80:BL81"/>
    <mergeCell ref="BN80:BO81"/>
    <mergeCell ref="E40:E41"/>
    <mergeCell ref="F40:F41"/>
    <mergeCell ref="G40:G41"/>
    <mergeCell ref="H40:H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42:A43"/>
    <mergeCell ref="B42:B43"/>
    <mergeCell ref="C42:C43"/>
    <mergeCell ref="D42:D43"/>
    <mergeCell ref="E42:E43"/>
    <mergeCell ref="F42:F43"/>
    <mergeCell ref="G42:G43"/>
    <mergeCell ref="H42:H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44:A45"/>
    <mergeCell ref="B44:B45"/>
    <mergeCell ref="C44:C45"/>
    <mergeCell ref="D44:D45"/>
    <mergeCell ref="E44:E45"/>
    <mergeCell ref="F44:F45"/>
    <mergeCell ref="G44:G45"/>
    <mergeCell ref="H44:H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46:A47"/>
    <mergeCell ref="B46:B47"/>
    <mergeCell ref="C46:C47"/>
    <mergeCell ref="D46:D47"/>
    <mergeCell ref="E46:E47"/>
    <mergeCell ref="F46:F47"/>
    <mergeCell ref="G46:G47"/>
    <mergeCell ref="H46:H47"/>
    <mergeCell ref="J46:J47"/>
    <mergeCell ref="K46:K47"/>
    <mergeCell ref="L46:L47"/>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48:A49"/>
    <mergeCell ref="B48:B49"/>
    <mergeCell ref="C48:C49"/>
    <mergeCell ref="D48:D49"/>
    <mergeCell ref="E48:E49"/>
    <mergeCell ref="F48:F49"/>
    <mergeCell ref="G48:G49"/>
    <mergeCell ref="H48:H49"/>
    <mergeCell ref="J48:J49"/>
    <mergeCell ref="K48:K49"/>
    <mergeCell ref="L48:L49"/>
    <mergeCell ref="M48:M49"/>
    <mergeCell ref="N48:N49"/>
    <mergeCell ref="O48:O49"/>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50:A51"/>
    <mergeCell ref="B50:B51"/>
    <mergeCell ref="C50:C51"/>
    <mergeCell ref="D50:D51"/>
    <mergeCell ref="E50:E51"/>
    <mergeCell ref="F50:F51"/>
    <mergeCell ref="G50:G51"/>
    <mergeCell ref="H50:H51"/>
    <mergeCell ref="J50:J51"/>
    <mergeCell ref="K50:K51"/>
    <mergeCell ref="L50:L51"/>
    <mergeCell ref="M50:M51"/>
    <mergeCell ref="N50:N51"/>
    <mergeCell ref="O50:O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52:A53"/>
    <mergeCell ref="B52:B53"/>
    <mergeCell ref="C52:C53"/>
    <mergeCell ref="D52:D53"/>
    <mergeCell ref="E52:E53"/>
    <mergeCell ref="F52:F53"/>
    <mergeCell ref="G52:G53"/>
    <mergeCell ref="H52:H53"/>
    <mergeCell ref="AZ80:AZ81"/>
    <mergeCell ref="J52:J53"/>
    <mergeCell ref="K52:K53"/>
    <mergeCell ref="L52:L53"/>
    <mergeCell ref="M52:M53"/>
    <mergeCell ref="N52:N53"/>
    <mergeCell ref="O52:O53"/>
    <mergeCell ref="P52:P53"/>
    <mergeCell ref="Q52:Q53"/>
    <mergeCell ref="R52:R53"/>
    <mergeCell ref="AS80:AS81"/>
    <mergeCell ref="AU80:AU81"/>
    <mergeCell ref="AW80:AW81"/>
    <mergeCell ref="S52:S53"/>
    <mergeCell ref="T52:T53"/>
    <mergeCell ref="U52:U53"/>
    <mergeCell ref="V52:V53"/>
    <mergeCell ref="W52:W53"/>
    <mergeCell ref="X52:X53"/>
    <mergeCell ref="AX80:AX81"/>
    <mergeCell ref="AK80:AK81"/>
    <mergeCell ref="AM80:AM81"/>
    <mergeCell ref="AN80:AN81"/>
    <mergeCell ref="Y52:Y53"/>
    <mergeCell ref="AG80:AG81"/>
    <mergeCell ref="AH80:AH81"/>
    <mergeCell ref="AJ80:AJ81"/>
    <mergeCell ref="Z52:Z53"/>
    <mergeCell ref="AA52:AA53"/>
    <mergeCell ref="AB52:AB53"/>
    <mergeCell ref="AC52:AC53"/>
    <mergeCell ref="AD52:AD53"/>
    <mergeCell ref="AE52:AE53"/>
    <mergeCell ref="Z54:Z55"/>
    <mergeCell ref="AU78:AU79"/>
    <mergeCell ref="AW78:AW79"/>
    <mergeCell ref="AX78:AX79"/>
    <mergeCell ref="AU76:AU77"/>
    <mergeCell ref="AW76:AW77"/>
    <mergeCell ref="AX76:AX77"/>
    <mergeCell ref="AK76:AK77"/>
    <mergeCell ref="AM76:AM77"/>
    <mergeCell ref="AN76:AN77"/>
    <mergeCell ref="AZ78:AZ79"/>
    <mergeCell ref="AZ76:AZ77"/>
    <mergeCell ref="AG78:AG79"/>
    <mergeCell ref="AH78:AH79"/>
    <mergeCell ref="AJ78:AJ79"/>
    <mergeCell ref="AK78:AK79"/>
    <mergeCell ref="AM78:AM79"/>
    <mergeCell ref="AN78:AN79"/>
    <mergeCell ref="AS78:AS79"/>
    <mergeCell ref="AS76:AS77"/>
    <mergeCell ref="A54:A55"/>
    <mergeCell ref="B54:B55"/>
    <mergeCell ref="C54:C55"/>
    <mergeCell ref="D54:D55"/>
    <mergeCell ref="E54:E55"/>
    <mergeCell ref="F54:F55"/>
    <mergeCell ref="G54:G55"/>
    <mergeCell ref="AG76:AG77"/>
    <mergeCell ref="Q54:Q55"/>
    <mergeCell ref="R54:R55"/>
    <mergeCell ref="S54:S55"/>
    <mergeCell ref="T54:T55"/>
    <mergeCell ref="U54:U55"/>
    <mergeCell ref="V54:V55"/>
    <mergeCell ref="AH76:AH77"/>
    <mergeCell ref="AJ76:AJ77"/>
    <mergeCell ref="H54:H55"/>
    <mergeCell ref="J54:J55"/>
    <mergeCell ref="K54:K55"/>
    <mergeCell ref="L54:L55"/>
    <mergeCell ref="M54:M55"/>
    <mergeCell ref="N54:N55"/>
    <mergeCell ref="O54:O55"/>
    <mergeCell ref="P54:P55"/>
    <mergeCell ref="AU74:AU75"/>
    <mergeCell ref="AW74:AW75"/>
    <mergeCell ref="AX74:AX75"/>
    <mergeCell ref="AZ74:AZ75"/>
    <mergeCell ref="AZ72:AZ73"/>
    <mergeCell ref="AG74:AG75"/>
    <mergeCell ref="AH74:AH75"/>
    <mergeCell ref="AJ74:AJ75"/>
    <mergeCell ref="AK74:AK75"/>
    <mergeCell ref="AM74:AM75"/>
    <mergeCell ref="AN74:AN75"/>
    <mergeCell ref="AS74:AS75"/>
    <mergeCell ref="AS72:AS73"/>
    <mergeCell ref="AU72:AU73"/>
    <mergeCell ref="AW72:AW73"/>
    <mergeCell ref="AX72:AX73"/>
    <mergeCell ref="AK72:AK73"/>
    <mergeCell ref="AM72:AM73"/>
    <mergeCell ref="AN72:AN73"/>
    <mergeCell ref="AG72:AG73"/>
    <mergeCell ref="AH72:AH73"/>
    <mergeCell ref="AJ72:AJ73"/>
    <mergeCell ref="W54:W55"/>
    <mergeCell ref="X54:X55"/>
    <mergeCell ref="Y54:Y55"/>
    <mergeCell ref="AA54:AA55"/>
    <mergeCell ref="AB54:AB55"/>
    <mergeCell ref="AC54:AC55"/>
    <mergeCell ref="AD54:AD55"/>
    <mergeCell ref="AU70:AU71"/>
    <mergeCell ref="AW70:AW71"/>
    <mergeCell ref="AX70:AX71"/>
    <mergeCell ref="AZ70:AZ71"/>
    <mergeCell ref="AZ68:AZ69"/>
    <mergeCell ref="AG70:AG71"/>
    <mergeCell ref="AH70:AH71"/>
    <mergeCell ref="AJ70:AJ71"/>
    <mergeCell ref="AK70:AK71"/>
    <mergeCell ref="AM70:AM71"/>
    <mergeCell ref="AN70:AN71"/>
    <mergeCell ref="AS70:AS71"/>
    <mergeCell ref="AS68:AS69"/>
    <mergeCell ref="AU68:AU69"/>
    <mergeCell ref="AW68:AW69"/>
    <mergeCell ref="AX68:AX69"/>
    <mergeCell ref="AK68:AK69"/>
    <mergeCell ref="AM68:AM69"/>
    <mergeCell ref="AN68:AN69"/>
    <mergeCell ref="AE54:AE55"/>
    <mergeCell ref="AE56:AE57"/>
    <mergeCell ref="AE58:AE59"/>
    <mergeCell ref="AE60:AE61"/>
    <mergeCell ref="AE62:AE63"/>
    <mergeCell ref="AG68:AG69"/>
    <mergeCell ref="AH68:AH69"/>
    <mergeCell ref="AJ68:AJ69"/>
    <mergeCell ref="AG64:AG65"/>
    <mergeCell ref="AH64:AH65"/>
    <mergeCell ref="AJ64:AJ65"/>
    <mergeCell ref="A56:A57"/>
    <mergeCell ref="B56:B57"/>
    <mergeCell ref="C56:C57"/>
    <mergeCell ref="D56:D57"/>
    <mergeCell ref="E56:E57"/>
    <mergeCell ref="F56:F57"/>
    <mergeCell ref="G56:G57"/>
    <mergeCell ref="AU66:AU67"/>
    <mergeCell ref="AG66:AG67"/>
    <mergeCell ref="AH66:AH67"/>
    <mergeCell ref="AJ66:AJ67"/>
    <mergeCell ref="AK66:AK67"/>
    <mergeCell ref="AM66:AM67"/>
    <mergeCell ref="AN66:AN67"/>
    <mergeCell ref="AX66:AX67"/>
    <mergeCell ref="AZ66:AZ67"/>
    <mergeCell ref="AZ64:AZ65"/>
    <mergeCell ref="AX64:AX65"/>
    <mergeCell ref="AS66:AS67"/>
    <mergeCell ref="AS64:AS65"/>
    <mergeCell ref="AU64:AU65"/>
    <mergeCell ref="AW64:AW65"/>
    <mergeCell ref="AW66:AW67"/>
    <mergeCell ref="AK64:AK65"/>
    <mergeCell ref="AM64:AM65"/>
    <mergeCell ref="AN64:AN65"/>
    <mergeCell ref="H56:H57"/>
    <mergeCell ref="J56:J57"/>
    <mergeCell ref="K56:K57"/>
    <mergeCell ref="L56:L57"/>
    <mergeCell ref="M56:M57"/>
    <mergeCell ref="N56:N57"/>
    <mergeCell ref="O56:O57"/>
    <mergeCell ref="P56:P57"/>
    <mergeCell ref="Q56:Q57"/>
    <mergeCell ref="R56:R57"/>
    <mergeCell ref="S56:S57"/>
    <mergeCell ref="T56:T57"/>
    <mergeCell ref="U56:U57"/>
    <mergeCell ref="V56:V57"/>
    <mergeCell ref="AU62:AU63"/>
    <mergeCell ref="AG62:AG63"/>
    <mergeCell ref="AH62:AH63"/>
    <mergeCell ref="AJ62:AJ63"/>
    <mergeCell ref="AK62:AK63"/>
    <mergeCell ref="AM62:AM63"/>
    <mergeCell ref="AN62:AN63"/>
    <mergeCell ref="AX62:AX63"/>
    <mergeCell ref="AZ62:AZ63"/>
    <mergeCell ref="AZ60:AZ61"/>
    <mergeCell ref="AX60:AX61"/>
    <mergeCell ref="AS62:AS63"/>
    <mergeCell ref="AS60:AS61"/>
    <mergeCell ref="AU60:AU61"/>
    <mergeCell ref="AW60:AW61"/>
    <mergeCell ref="AW62:AW63"/>
    <mergeCell ref="AK60:AK61"/>
    <mergeCell ref="AM60:AM61"/>
    <mergeCell ref="AN60:AN61"/>
    <mergeCell ref="W56:W57"/>
    <mergeCell ref="X56:X57"/>
    <mergeCell ref="Y56:Y57"/>
    <mergeCell ref="Z56:Z57"/>
    <mergeCell ref="AA56:AA57"/>
    <mergeCell ref="AB56:AB57"/>
    <mergeCell ref="AC56:AC57"/>
    <mergeCell ref="AG60:AG61"/>
    <mergeCell ref="AH60:AH61"/>
    <mergeCell ref="AJ60:AJ61"/>
    <mergeCell ref="AD56:AD57"/>
    <mergeCell ref="AD58:AD59"/>
    <mergeCell ref="AD60:AD61"/>
    <mergeCell ref="AH56:AH57"/>
    <mergeCell ref="AJ56:AJ57"/>
    <mergeCell ref="AU58:AU59"/>
    <mergeCell ref="AW58:AW59"/>
    <mergeCell ref="AX58:AX59"/>
    <mergeCell ref="AZ58:AZ59"/>
    <mergeCell ref="AZ56:AZ57"/>
    <mergeCell ref="AG58:AG59"/>
    <mergeCell ref="AH58:AH59"/>
    <mergeCell ref="AJ58:AJ59"/>
    <mergeCell ref="AK58:AK59"/>
    <mergeCell ref="AM58:AM59"/>
    <mergeCell ref="AN58:AN59"/>
    <mergeCell ref="AS58:AS59"/>
    <mergeCell ref="AS56:AS57"/>
    <mergeCell ref="AU56:AU57"/>
    <mergeCell ref="AW56:AW57"/>
    <mergeCell ref="AX56:AX57"/>
    <mergeCell ref="AK56:AK57"/>
    <mergeCell ref="AM56:AM57"/>
    <mergeCell ref="AN56:AN57"/>
    <mergeCell ref="A58:A59"/>
    <mergeCell ref="B58:B59"/>
    <mergeCell ref="C58:C59"/>
    <mergeCell ref="D58:D59"/>
    <mergeCell ref="E58:E59"/>
    <mergeCell ref="F58:F59"/>
    <mergeCell ref="G58:G59"/>
    <mergeCell ref="AG56:AG57"/>
    <mergeCell ref="H58:H59"/>
    <mergeCell ref="J58:J59"/>
    <mergeCell ref="K58:K59"/>
    <mergeCell ref="L58:L59"/>
    <mergeCell ref="M58:M59"/>
    <mergeCell ref="N58:N59"/>
    <mergeCell ref="O58:O59"/>
    <mergeCell ref="AU54:AU55"/>
    <mergeCell ref="AW54:AW55"/>
    <mergeCell ref="AX54:AX55"/>
    <mergeCell ref="P58:P59"/>
    <mergeCell ref="Q58:Q59"/>
    <mergeCell ref="R58:R59"/>
    <mergeCell ref="S58:S59"/>
    <mergeCell ref="T58:T59"/>
    <mergeCell ref="U58:U59"/>
    <mergeCell ref="AZ54:AZ55"/>
    <mergeCell ref="AZ52:AZ53"/>
    <mergeCell ref="AG54:AG55"/>
    <mergeCell ref="AH54:AH55"/>
    <mergeCell ref="AJ54:AJ55"/>
    <mergeCell ref="AK54:AK55"/>
    <mergeCell ref="AM54:AM55"/>
    <mergeCell ref="AN54:AN55"/>
    <mergeCell ref="AS54:AS55"/>
    <mergeCell ref="AS52:AS53"/>
    <mergeCell ref="V58:V59"/>
    <mergeCell ref="AG52:AG53"/>
    <mergeCell ref="AH52:AH53"/>
    <mergeCell ref="AJ52:AJ53"/>
    <mergeCell ref="W58:W59"/>
    <mergeCell ref="X58:X59"/>
    <mergeCell ref="Y58:Y59"/>
    <mergeCell ref="Z58:Z59"/>
    <mergeCell ref="AA58:AA59"/>
    <mergeCell ref="AB58:AB59"/>
    <mergeCell ref="AC58:AC59"/>
    <mergeCell ref="AU50:AU51"/>
    <mergeCell ref="AW50:AW51"/>
    <mergeCell ref="AX50:AX51"/>
    <mergeCell ref="AU52:AU53"/>
    <mergeCell ref="AW52:AW53"/>
    <mergeCell ref="AX52:AX53"/>
    <mergeCell ref="AK52:AK53"/>
    <mergeCell ref="AM52:AM53"/>
    <mergeCell ref="AN52:AN53"/>
    <mergeCell ref="AZ50:AZ51"/>
    <mergeCell ref="AZ48:AZ49"/>
    <mergeCell ref="AG50:AG51"/>
    <mergeCell ref="AH50:AH51"/>
    <mergeCell ref="AJ50:AJ51"/>
    <mergeCell ref="AK50:AK51"/>
    <mergeCell ref="AM50:AM51"/>
    <mergeCell ref="AN50:AN51"/>
    <mergeCell ref="AS50:AS51"/>
    <mergeCell ref="AS48:AS49"/>
    <mergeCell ref="AU48:AU49"/>
    <mergeCell ref="AW48:AW49"/>
    <mergeCell ref="AX48:AX49"/>
    <mergeCell ref="AK48:AK49"/>
    <mergeCell ref="AM48:AM49"/>
    <mergeCell ref="AN48:AN49"/>
    <mergeCell ref="AP48:AP49"/>
    <mergeCell ref="AQ48:AQ49"/>
    <mergeCell ref="U60:U61"/>
    <mergeCell ref="V60:V61"/>
    <mergeCell ref="A60:A61"/>
    <mergeCell ref="B60:B61"/>
    <mergeCell ref="C60:C61"/>
    <mergeCell ref="D60:D61"/>
    <mergeCell ref="Q60:Q61"/>
    <mergeCell ref="R60:R61"/>
    <mergeCell ref="S60:S61"/>
    <mergeCell ref="T60:T61"/>
    <mergeCell ref="P60:P61"/>
    <mergeCell ref="E60:E61"/>
    <mergeCell ref="F60:F61"/>
    <mergeCell ref="G60:G61"/>
    <mergeCell ref="L60:L61"/>
    <mergeCell ref="M60:M61"/>
    <mergeCell ref="N60:N61"/>
    <mergeCell ref="O60:O61"/>
    <mergeCell ref="AU46:AU47"/>
    <mergeCell ref="AW46:AW47"/>
    <mergeCell ref="AX46:AX47"/>
    <mergeCell ref="AZ46:AZ47"/>
    <mergeCell ref="AK46:AK47"/>
    <mergeCell ref="AM46:AM47"/>
    <mergeCell ref="AN46:AN47"/>
    <mergeCell ref="AS46:AS47"/>
    <mergeCell ref="AA60:AA61"/>
    <mergeCell ref="AB60:AB61"/>
    <mergeCell ref="AC60:AC61"/>
    <mergeCell ref="AW44:AW45"/>
    <mergeCell ref="AK44:AK45"/>
    <mergeCell ref="AM44:AM45"/>
    <mergeCell ref="AN44:AN45"/>
    <mergeCell ref="AG46:AG47"/>
    <mergeCell ref="AH46:AH47"/>
    <mergeCell ref="AJ46:AJ47"/>
    <mergeCell ref="W60:W61"/>
    <mergeCell ref="X60:X61"/>
    <mergeCell ref="Y60:Y61"/>
    <mergeCell ref="Z60:Z61"/>
    <mergeCell ref="AX42:AX43"/>
    <mergeCell ref="AZ42:AZ43"/>
    <mergeCell ref="AG44:AG45"/>
    <mergeCell ref="AH44:AH45"/>
    <mergeCell ref="AJ44:AJ45"/>
    <mergeCell ref="AX44:AX45"/>
    <mergeCell ref="AZ44:AZ45"/>
    <mergeCell ref="AS44:AS45"/>
    <mergeCell ref="AU44:AU45"/>
    <mergeCell ref="AP42:AP43"/>
    <mergeCell ref="AS40:AS41"/>
    <mergeCell ref="AU40:AU41"/>
    <mergeCell ref="AU42:AU43"/>
    <mergeCell ref="AW42:AW43"/>
    <mergeCell ref="AK42:AK43"/>
    <mergeCell ref="AM42:AM43"/>
    <mergeCell ref="AN42:AN43"/>
    <mergeCell ref="AS42:AS43"/>
    <mergeCell ref="AQ42:AQ43"/>
    <mergeCell ref="U62:U63"/>
    <mergeCell ref="V62:V63"/>
    <mergeCell ref="A62:A63"/>
    <mergeCell ref="B62:B63"/>
    <mergeCell ref="C62:C63"/>
    <mergeCell ref="D62:D63"/>
    <mergeCell ref="Q62:Q63"/>
    <mergeCell ref="R62:R63"/>
    <mergeCell ref="S62:S63"/>
    <mergeCell ref="T62:T63"/>
    <mergeCell ref="P62:P63"/>
    <mergeCell ref="E62:E63"/>
    <mergeCell ref="F62:F63"/>
    <mergeCell ref="G62:G63"/>
    <mergeCell ref="L62:L63"/>
    <mergeCell ref="M62:M63"/>
    <mergeCell ref="N62:N63"/>
    <mergeCell ref="O62:O63"/>
    <mergeCell ref="AX38:AX39"/>
    <mergeCell ref="AZ38:AZ39"/>
    <mergeCell ref="AH40:AH41"/>
    <mergeCell ref="AJ40:AJ41"/>
    <mergeCell ref="AW40:AW41"/>
    <mergeCell ref="AX40:AX41"/>
    <mergeCell ref="AK40:AK41"/>
    <mergeCell ref="AM40:AM41"/>
    <mergeCell ref="AN40:AN41"/>
    <mergeCell ref="AZ40:AZ41"/>
    <mergeCell ref="AZ36:AZ37"/>
    <mergeCell ref="AG38:AG39"/>
    <mergeCell ref="AH38:AH39"/>
    <mergeCell ref="AJ38:AJ39"/>
    <mergeCell ref="AK38:AK39"/>
    <mergeCell ref="AM38:AM39"/>
    <mergeCell ref="AN38:AN39"/>
    <mergeCell ref="AS38:AS39"/>
    <mergeCell ref="AS36:AS37"/>
    <mergeCell ref="AU36:AU37"/>
    <mergeCell ref="AX36:AX37"/>
    <mergeCell ref="AK36:AK37"/>
    <mergeCell ref="AM36:AM37"/>
    <mergeCell ref="AN36:AN37"/>
    <mergeCell ref="AA62:AA63"/>
    <mergeCell ref="AB62:AB63"/>
    <mergeCell ref="AC62:AC63"/>
    <mergeCell ref="AW36:AW37"/>
    <mergeCell ref="AU38:AU39"/>
    <mergeCell ref="AW38:AW39"/>
    <mergeCell ref="AG40:AG41"/>
    <mergeCell ref="AG42:AG43"/>
    <mergeCell ref="AH42:AH43"/>
    <mergeCell ref="AJ42:AJ43"/>
    <mergeCell ref="W62:W63"/>
    <mergeCell ref="X62:X63"/>
    <mergeCell ref="Y62:Y63"/>
    <mergeCell ref="Z62:Z63"/>
    <mergeCell ref="AU34:AU35"/>
    <mergeCell ref="AW34:AW35"/>
    <mergeCell ref="AX34:AX35"/>
    <mergeCell ref="AZ34:AZ35"/>
    <mergeCell ref="AZ32:AZ33"/>
    <mergeCell ref="AG34:AG35"/>
    <mergeCell ref="AH34:AH35"/>
    <mergeCell ref="AJ34:AJ35"/>
    <mergeCell ref="AK34:AK35"/>
    <mergeCell ref="AM34:AM35"/>
    <mergeCell ref="AN34:AN35"/>
    <mergeCell ref="AS34:AS35"/>
    <mergeCell ref="AS32:AS33"/>
    <mergeCell ref="AU32:AU33"/>
    <mergeCell ref="AW32:AW33"/>
    <mergeCell ref="AX32:AX33"/>
    <mergeCell ref="AK32:AK33"/>
    <mergeCell ref="AM32:AM33"/>
    <mergeCell ref="AN32:AN33"/>
    <mergeCell ref="AP32:AP33"/>
    <mergeCell ref="AQ32:AQ33"/>
    <mergeCell ref="AD62:AD63"/>
    <mergeCell ref="AG32:AG33"/>
    <mergeCell ref="AH32:AH33"/>
    <mergeCell ref="AJ32:AJ33"/>
    <mergeCell ref="AG36:AG37"/>
    <mergeCell ref="AH36:AH37"/>
    <mergeCell ref="AJ36:AJ37"/>
    <mergeCell ref="AH48:AH49"/>
    <mergeCell ref="AJ48:AJ49"/>
    <mergeCell ref="AG48:AG49"/>
    <mergeCell ref="L64:L65"/>
    <mergeCell ref="M64:M65"/>
    <mergeCell ref="A64:A65"/>
    <mergeCell ref="B64:B65"/>
    <mergeCell ref="C64:C65"/>
    <mergeCell ref="D64:D65"/>
    <mergeCell ref="D27:E27"/>
    <mergeCell ref="H64:H65"/>
    <mergeCell ref="J64:J65"/>
    <mergeCell ref="K64:K65"/>
    <mergeCell ref="H62:H63"/>
    <mergeCell ref="J62:J63"/>
    <mergeCell ref="K62:K63"/>
    <mergeCell ref="H60:H61"/>
    <mergeCell ref="J60:J61"/>
    <mergeCell ref="K60:K61"/>
    <mergeCell ref="AX26:AX30"/>
    <mergeCell ref="AZ26:AZ30"/>
    <mergeCell ref="AF29:AH29"/>
    <mergeCell ref="AI29:AK29"/>
    <mergeCell ref="AL29:AN29"/>
    <mergeCell ref="AO29:AQ29"/>
    <mergeCell ref="AH28:AO28"/>
    <mergeCell ref="AU26:AU30"/>
    <mergeCell ref="AS26:AS30"/>
    <mergeCell ref="AW26:AW30"/>
    <mergeCell ref="N64:N65"/>
    <mergeCell ref="O64:O65"/>
    <mergeCell ref="B29:B30"/>
    <mergeCell ref="E29:E30"/>
    <mergeCell ref="F29:F30"/>
    <mergeCell ref="C29:C30"/>
    <mergeCell ref="D29:D30"/>
    <mergeCell ref="E64:E65"/>
    <mergeCell ref="F64:F65"/>
    <mergeCell ref="G64:G65"/>
  </mergeCells>
  <conditionalFormatting sqref="AN34 AN36 AN38 AN40 AN42 AN44 AN46 AN48 AN50 AN52 AN54 AN32 AQ34 AQ36 AQ38 AQ40 AQ42 AQ44 AQ46 AQ48 AQ50 AQ52 AQ54 AQ32 AH32 AH34 AH36 AH38 AH40 AH42 AH44 AH46 AH48 AH50 AH52 AH54 AK32 AK34 AK36 AK38 AK40 AK42 AK44 AK46 AK48 AK50 AK52 AK54 AN56 AN58 AN60 AN62 AN64 AN66 AN68 AN70 AN72 AN74 AQ56 AQ58 AQ60 AQ62 AQ64 AQ66 AQ68 AQ70 AQ72 AQ74 AH56 AH58 AH60 AH62 AH64 AH66 AH68 AH70 AH72 AH74 AK56 AK58 AK60 AK62 AK64 AK66 AK68 AK70 AK72 AK74 AN76 AN78 AN80 AQ76 AQ78 AQ80 AH76 AH78 AH80 AK76 AK78 AK80 J32:AE32 J34:AE34 J36:AE36 J38:AE38 J40:AE40 J42:AE42 J44:AE44 J46:AE46 J48:AE48 J50:AE50 J52:AE52 J54:AE54 J56:AE56 J58:AE58 J60:AE60 J62:AE62 J64:AE64 J66:AE66 J68:AE68 J70:AE70 J72:AE72 J74:AE74 J76:AE76 J78:AE78 J80:AE80 J82:AE82 J84:AE84 J86:AE86 J88:AE88 J90:AE90 J92:AE92 J94:AE94 J96:AE96 J98:AE98 J100:AE100 J102:AE102 J104:AE104 J106:AE106 J108:AE108 J110:AE110 J112:AE112 J114:AE114 J116:AE116 J118:AE118 J120:AE120 J122:AE122 J124:AE124 J126:AE126 J128:AE128 J130:AE130 AN84 AN86 AN88 AN90 AN92 AN94 AN96 AN98 AN100 AN102 AN104 AN82 AQ84 AQ86 AQ88 AQ90 AQ92 AQ94 AQ96 AQ98 AQ100 AQ102 AQ104 AQ82 AH82 AH84 AH86 AH88 AH90 AH92 AH94 AH96 AH98 AH100 AH102 AH104 AK82 AK84 AK86 AK88 AK90 AK92 AK94 AK96 AK98 AK100 AK102 AK104 AN106 AN108 AN110 AN112 AN114 AN116 AN118 AN120 AN122 AN124 AQ106 AQ108 AQ110 AQ112 AQ114 AQ116 AQ118 AQ120 AQ122 AQ124 AH106 AH108 AH110 AH112 AH114 AH116 AH118 AH120 AH122 AH124 AK106 AK108 AK110 AK112 AK114 AK116 AK118 AK120 AK122 AK124 AN126 AN128 AN130 AQ126 AQ128 AQ130 AH126 AH128 AH130 AK126 AK128 AK130">
    <cfRule type="cellIs" priority="1" dxfId="0" operator="notEqual" stopIfTrue="1">
      <formula>J$30</formula>
    </cfRule>
  </conditionalFormatting>
  <dataValidations count="3">
    <dataValidation type="list" allowBlank="1" showInputMessage="1" showErrorMessage="1" sqref="D32:D128 D130:D131">
      <formula1>INDIRECT(SUBSTITUTE(C32," ",""))</formula1>
    </dataValidation>
    <dataValidation type="list" allowBlank="1" showInputMessage="1" showErrorMessage="1" sqref="C32:C128 C130:C131">
      <formula1>FEDERACION</formula1>
    </dataValidation>
    <dataValidation type="list" allowBlank="1" showInputMessage="1" showErrorMessage="1" sqref="D27:E27">
      <formula1>$BB$27:$BB$28</formula1>
    </dataValidation>
  </dataValidations>
  <printOptions/>
  <pageMargins left="0.31496062992125984" right="0.31496062992125984" top="0.15748031496062992" bottom="0.4724409448818898" header="0.2755905511811024" footer="0.5118110236220472"/>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DI356"/>
  <sheetViews>
    <sheetView showGridLines="0" zoomScalePageLayoutView="0" workbookViewId="0" topLeftCell="A20">
      <selection activeCell="F65" sqref="F65:F66"/>
    </sheetView>
  </sheetViews>
  <sheetFormatPr defaultColWidth="9.140625" defaultRowHeight="12.75"/>
  <cols>
    <col min="1" max="1" width="4.140625" style="1" customWidth="1"/>
    <col min="2" max="2" width="37.421875" style="0" customWidth="1"/>
    <col min="3" max="3" width="11.57421875" style="9" customWidth="1"/>
    <col min="4" max="4" width="10.57421875" style="9" customWidth="1"/>
    <col min="5" max="5" width="7.28125" style="9" customWidth="1"/>
    <col min="6" max="6" width="8.28125" style="9" customWidth="1"/>
    <col min="7" max="7" width="7.57421875" style="1" customWidth="1"/>
    <col min="8" max="8" width="8.00390625" style="1" customWidth="1"/>
    <col min="9" max="9" width="2.140625" style="0" customWidth="1"/>
    <col min="10" max="10" width="6.421875" style="1" customWidth="1"/>
    <col min="11" max="11" width="5.28125" style="1" customWidth="1"/>
    <col min="12" max="16" width="4.57421875" style="1" customWidth="1"/>
    <col min="17" max="17" width="6.421875" style="1" customWidth="1"/>
    <col min="18" max="18" width="5.28125" style="1" customWidth="1"/>
    <col min="19" max="23" width="4.57421875" style="1" customWidth="1"/>
    <col min="24" max="24" width="6.421875" style="1" customWidth="1"/>
    <col min="25" max="25" width="5.28125" style="1" customWidth="1"/>
    <col min="26" max="30" width="4.57421875" style="1" customWidth="1"/>
    <col min="31" max="31" width="6.421875" style="1" customWidth="1"/>
    <col min="32" max="32" width="5.28125" style="1" customWidth="1"/>
    <col min="33" max="37" width="4.57421875" style="1" customWidth="1"/>
    <col min="38" max="38" width="6.421875" style="1" customWidth="1"/>
    <col min="39" max="39" width="5.28125" style="1" customWidth="1"/>
    <col min="40" max="44" width="4.57421875" style="1" customWidth="1"/>
    <col min="45" max="45" width="6.421875" style="1" customWidth="1"/>
    <col min="46" max="46" width="5.28125" style="1" customWidth="1"/>
    <col min="47" max="51" width="4.57421875" style="1" customWidth="1"/>
    <col min="52" max="52" width="6.421875" style="1" customWidth="1"/>
    <col min="53" max="53" width="5.28125" style="1" customWidth="1"/>
    <col min="54" max="58" width="4.57421875" style="1" customWidth="1"/>
    <col min="59" max="59" width="6.421875" style="1" customWidth="1"/>
    <col min="60" max="60" width="5.28125" style="1" customWidth="1"/>
    <col min="61" max="65" width="4.57421875" style="1" customWidth="1"/>
    <col min="66" max="66" width="1.1484375" style="0" customWidth="1"/>
    <col min="67" max="67" width="5.7109375" style="1" customWidth="1"/>
    <col min="68" max="68" width="1.1484375" style="1" customWidth="1"/>
    <col min="69" max="69" width="6.140625" style="0" customWidth="1"/>
    <col min="70" max="70" width="1.1484375" style="1" customWidth="1"/>
    <col min="71" max="71" width="5.7109375" style="1" customWidth="1"/>
    <col min="72" max="72" width="1.1484375" style="1" customWidth="1"/>
    <col min="73" max="73" width="5.7109375" style="1" customWidth="1"/>
    <col min="82" max="82" width="15.57421875" style="0" customWidth="1"/>
    <col min="83" max="83" width="23.7109375" style="0" customWidth="1"/>
    <col min="84" max="84" width="17.28125" style="0" customWidth="1"/>
    <col min="85" max="85" width="8.421875" style="0" customWidth="1"/>
    <col min="86" max="86" width="17.57421875" style="0" bestFit="1" customWidth="1"/>
    <col min="87" max="87" width="11.421875" style="0" customWidth="1"/>
    <col min="88" max="88" width="15.28125" style="0" customWidth="1"/>
    <col min="89" max="89" width="19.8515625" style="0" customWidth="1"/>
    <col min="90" max="90" width="13.140625" style="0" customWidth="1"/>
    <col min="91" max="91" width="22.28125" style="0" customWidth="1"/>
    <col min="92" max="92" width="10.7109375" style="0" customWidth="1"/>
    <col min="93" max="93" width="38.8515625" style="0" customWidth="1"/>
    <col min="94" max="94" width="9.140625" style="0" customWidth="1"/>
    <col min="95" max="95" width="25.57421875" style="0" customWidth="1"/>
    <col min="96" max="96" width="16.8515625" style="0" customWidth="1"/>
    <col min="97" max="97" width="13.57421875" style="0" customWidth="1"/>
    <col min="98" max="98" width="17.7109375" style="0" customWidth="1"/>
    <col min="99" max="99" width="11.140625" style="0" bestFit="1" customWidth="1"/>
    <col min="100" max="100" width="9.00390625" style="0" bestFit="1" customWidth="1"/>
  </cols>
  <sheetData>
    <row r="1" spans="10:86" ht="12.75">
      <c r="J1" s="2"/>
      <c r="K1" s="2"/>
      <c r="Q1" s="2"/>
      <c r="R1" s="2"/>
      <c r="X1" s="2"/>
      <c r="Y1" s="2"/>
      <c r="AE1" s="2"/>
      <c r="AF1" s="2"/>
      <c r="AL1" s="2"/>
      <c r="AM1" s="2"/>
      <c r="AS1" s="2"/>
      <c r="AT1" s="2"/>
      <c r="AZ1" s="2"/>
      <c r="BA1" s="2"/>
      <c r="BG1" s="2"/>
      <c r="BH1" s="2"/>
      <c r="BN1" s="2"/>
      <c r="BQ1" s="2"/>
      <c r="BV1" s="1"/>
      <c r="BW1" s="1"/>
      <c r="BX1" s="1"/>
      <c r="BY1" s="1"/>
      <c r="BZ1" s="1"/>
      <c r="CA1" s="1"/>
      <c r="CE1" s="1"/>
      <c r="CF1" s="1"/>
      <c r="CG1" s="1"/>
      <c r="CH1" s="1"/>
    </row>
    <row r="2" spans="2:86" ht="15.75">
      <c r="B2" s="23" t="s">
        <v>22</v>
      </c>
      <c r="J2" s="2"/>
      <c r="K2" s="2"/>
      <c r="Q2" s="2"/>
      <c r="R2" s="2"/>
      <c r="X2" s="2"/>
      <c r="Y2" s="2"/>
      <c r="AE2" s="2"/>
      <c r="AF2" s="2"/>
      <c r="AL2" s="2"/>
      <c r="AM2" s="2"/>
      <c r="AS2" s="2"/>
      <c r="AT2" s="2"/>
      <c r="AZ2" s="2"/>
      <c r="BA2" s="2"/>
      <c r="BG2" s="2"/>
      <c r="BH2" s="2"/>
      <c r="BN2" s="2"/>
      <c r="BQ2" s="2"/>
      <c r="BV2" s="1"/>
      <c r="BW2" s="1"/>
      <c r="BX2" s="1"/>
      <c r="BY2" s="1"/>
      <c r="BZ2" s="1"/>
      <c r="CA2" s="1"/>
      <c r="CE2" s="1"/>
      <c r="CF2" s="1"/>
      <c r="CG2" s="1"/>
      <c r="CH2" s="1"/>
    </row>
    <row r="3" spans="2:86" ht="15.75">
      <c r="B3" s="23" t="s">
        <v>0</v>
      </c>
      <c r="J3" s="2"/>
      <c r="K3" s="2"/>
      <c r="Q3" s="2"/>
      <c r="R3" s="2"/>
      <c r="X3" s="2"/>
      <c r="Y3" s="2"/>
      <c r="AE3" s="2"/>
      <c r="AF3" s="2"/>
      <c r="AL3" s="2"/>
      <c r="AM3" s="2"/>
      <c r="AS3" s="2"/>
      <c r="AT3" s="2"/>
      <c r="AZ3" s="2"/>
      <c r="BA3" s="2"/>
      <c r="BG3" s="2"/>
      <c r="BH3" s="2"/>
      <c r="BN3" s="2"/>
      <c r="BQ3" s="2"/>
      <c r="BV3" s="1"/>
      <c r="BW3" s="1"/>
      <c r="BX3" s="1"/>
      <c r="BY3" s="1"/>
      <c r="BZ3" s="1"/>
      <c r="CA3" s="1"/>
      <c r="CE3" s="1"/>
      <c r="CF3" s="1"/>
      <c r="CG3" s="1"/>
      <c r="CH3" s="1"/>
    </row>
    <row r="4" spans="2:86" ht="16.5" thickBot="1">
      <c r="B4" s="23" t="s">
        <v>1</v>
      </c>
      <c r="J4" s="2"/>
      <c r="K4" s="2"/>
      <c r="Q4" s="2"/>
      <c r="R4" s="2"/>
      <c r="X4" s="2"/>
      <c r="Y4" s="2"/>
      <c r="AE4" s="2"/>
      <c r="AF4" s="2"/>
      <c r="AL4" s="2"/>
      <c r="AM4" s="2"/>
      <c r="AS4" s="2"/>
      <c r="AT4" s="2"/>
      <c r="AZ4" s="2"/>
      <c r="BA4" s="2"/>
      <c r="BG4" s="2"/>
      <c r="BH4" s="2"/>
      <c r="BN4" s="2"/>
      <c r="BQ4" s="2"/>
      <c r="BV4" s="1"/>
      <c r="BW4" s="1"/>
      <c r="BX4" s="1"/>
      <c r="BY4" s="1"/>
      <c r="BZ4" s="1"/>
      <c r="CA4" s="1"/>
      <c r="CE4" s="1"/>
      <c r="CF4" s="1"/>
      <c r="CG4" s="1"/>
      <c r="CH4" s="1"/>
    </row>
    <row r="5" spans="2:86" ht="16.5" thickTop="1">
      <c r="B5" s="148"/>
      <c r="C5" s="149" t="s">
        <v>51</v>
      </c>
      <c r="D5" s="150"/>
      <c r="E5" s="150"/>
      <c r="F5" s="150"/>
      <c r="G5" s="151"/>
      <c r="H5" s="151"/>
      <c r="I5" s="152"/>
      <c r="J5" s="99"/>
      <c r="K5" s="424"/>
      <c r="Q5" s="2"/>
      <c r="R5" s="2"/>
      <c r="S5" s="2"/>
      <c r="T5" s="2"/>
      <c r="U5" s="2"/>
      <c r="V5" s="2"/>
      <c r="W5" s="2"/>
      <c r="X5" s="2"/>
      <c r="Y5" s="2"/>
      <c r="AE5" s="2"/>
      <c r="AF5" s="2"/>
      <c r="AG5" s="2"/>
      <c r="AH5" s="2"/>
      <c r="AI5" s="2"/>
      <c r="AJ5" s="2"/>
      <c r="AK5" s="2"/>
      <c r="AL5" s="2"/>
      <c r="AM5" s="2"/>
      <c r="AS5" s="2"/>
      <c r="AT5" s="2"/>
      <c r="AZ5" s="2"/>
      <c r="BA5" s="2"/>
      <c r="BG5" s="2"/>
      <c r="BH5" s="2"/>
      <c r="BN5" s="2"/>
      <c r="BQ5" s="2"/>
      <c r="BV5" s="1"/>
      <c r="BW5" s="1"/>
      <c r="BX5" s="1"/>
      <c r="BY5" s="1"/>
      <c r="BZ5" s="1"/>
      <c r="CA5" s="1"/>
      <c r="CE5" s="1"/>
      <c r="CF5" s="1"/>
      <c r="CG5" s="1"/>
      <c r="CH5" s="1"/>
    </row>
    <row r="6" spans="2:86" ht="15">
      <c r="B6" s="144" t="s">
        <v>64</v>
      </c>
      <c r="C6" s="145">
        <v>8</v>
      </c>
      <c r="D6" s="155" t="s">
        <v>69</v>
      </c>
      <c r="E6" s="16"/>
      <c r="F6" s="16"/>
      <c r="G6" s="7"/>
      <c r="H6" s="2"/>
      <c r="I6" s="3"/>
      <c r="J6" s="101"/>
      <c r="K6" s="424"/>
      <c r="Q6" s="2"/>
      <c r="R6" s="2"/>
      <c r="S6" s="2"/>
      <c r="T6" s="2"/>
      <c r="U6" s="2"/>
      <c r="V6" s="2"/>
      <c r="W6" s="2"/>
      <c r="X6" s="2"/>
      <c r="Y6" s="2"/>
      <c r="AE6" s="2"/>
      <c r="AF6" s="2"/>
      <c r="AG6" s="2"/>
      <c r="AH6" s="2"/>
      <c r="AI6" s="2"/>
      <c r="AJ6" s="2"/>
      <c r="AK6" s="2"/>
      <c r="AL6" s="2"/>
      <c r="AM6" s="2"/>
      <c r="AS6" s="2"/>
      <c r="AT6" s="2"/>
      <c r="AZ6" s="2"/>
      <c r="BA6" s="2"/>
      <c r="BG6" s="2"/>
      <c r="BH6" s="2"/>
      <c r="BN6" s="2"/>
      <c r="BQ6" s="2"/>
      <c r="BS6" s="62"/>
      <c r="BU6" s="62"/>
      <c r="BV6" s="1"/>
      <c r="BW6" s="1"/>
      <c r="BX6" s="1"/>
      <c r="BY6" s="1"/>
      <c r="BZ6" s="1"/>
      <c r="CA6" s="1"/>
      <c r="CE6" s="1"/>
      <c r="CF6" s="1"/>
      <c r="CG6" s="1"/>
      <c r="CH6" s="1"/>
    </row>
    <row r="7" spans="2:86" ht="12" customHeight="1">
      <c r="B7" s="144" t="s">
        <v>42</v>
      </c>
      <c r="C7" s="145">
        <v>45</v>
      </c>
      <c r="D7" s="157" t="s">
        <v>68</v>
      </c>
      <c r="E7" s="96"/>
      <c r="F7" s="96"/>
      <c r="G7" s="110"/>
      <c r="H7" s="2"/>
      <c r="I7" s="3"/>
      <c r="J7" s="101"/>
      <c r="K7" s="424"/>
      <c r="Q7" s="2"/>
      <c r="R7" s="2"/>
      <c r="S7" s="2"/>
      <c r="T7" s="2"/>
      <c r="U7" s="2"/>
      <c r="V7" s="2"/>
      <c r="W7" s="2"/>
      <c r="X7" s="2"/>
      <c r="Y7" s="2"/>
      <c r="AE7" s="2"/>
      <c r="AF7" s="2"/>
      <c r="AG7" s="2"/>
      <c r="AH7" s="2"/>
      <c r="AI7" s="2"/>
      <c r="AJ7" s="2"/>
      <c r="AK7" s="2"/>
      <c r="AL7" s="2"/>
      <c r="AM7" s="2"/>
      <c r="AS7" s="2"/>
      <c r="AT7" s="2"/>
      <c r="AZ7" s="2"/>
      <c r="BA7" s="2"/>
      <c r="BG7" s="2"/>
      <c r="BH7" s="2"/>
      <c r="BN7" s="2"/>
      <c r="BQ7" s="2"/>
      <c r="BV7" s="1"/>
      <c r="BW7" s="1"/>
      <c r="BX7" s="1"/>
      <c r="BY7" s="1"/>
      <c r="BZ7" s="1"/>
      <c r="CA7" s="1"/>
      <c r="CE7" s="1"/>
      <c r="CF7" s="1"/>
      <c r="CG7" s="1"/>
      <c r="CH7" s="1"/>
    </row>
    <row r="8" spans="2:86" ht="12.75" customHeight="1">
      <c r="B8" s="156" t="s">
        <v>72</v>
      </c>
      <c r="C8" s="146">
        <v>5</v>
      </c>
      <c r="D8" s="157" t="s">
        <v>66</v>
      </c>
      <c r="E8" s="157"/>
      <c r="F8" s="157"/>
      <c r="G8" s="110"/>
      <c r="H8" s="2"/>
      <c r="I8" s="3"/>
      <c r="J8" s="101"/>
      <c r="K8" s="424"/>
      <c r="M8" s="26" t="s">
        <v>82</v>
      </c>
      <c r="Q8" s="2"/>
      <c r="R8" s="2"/>
      <c r="S8" s="2"/>
      <c r="T8" s="96"/>
      <c r="U8" s="2"/>
      <c r="V8" s="2"/>
      <c r="W8" s="2"/>
      <c r="X8" s="2"/>
      <c r="Y8" s="2"/>
      <c r="AA8" s="26"/>
      <c r="AE8" s="2"/>
      <c r="AF8" s="2"/>
      <c r="AG8" s="2"/>
      <c r="AH8" s="96"/>
      <c r="AI8" s="2"/>
      <c r="AJ8" s="2"/>
      <c r="AK8" s="2"/>
      <c r="AL8" s="2"/>
      <c r="AM8" s="2"/>
      <c r="AO8" s="26" t="s">
        <v>82</v>
      </c>
      <c r="AS8" s="2"/>
      <c r="AT8" s="2"/>
      <c r="AV8" s="26" t="s">
        <v>82</v>
      </c>
      <c r="AZ8" s="2"/>
      <c r="BA8" s="2"/>
      <c r="BC8" s="26" t="s">
        <v>82</v>
      </c>
      <c r="BG8" s="2"/>
      <c r="BH8" s="2"/>
      <c r="BJ8" s="26" t="s">
        <v>82</v>
      </c>
      <c r="BN8" s="2"/>
      <c r="BQ8" s="2"/>
      <c r="BV8" s="1"/>
      <c r="BW8" s="1"/>
      <c r="BX8" s="1"/>
      <c r="BY8" s="1"/>
      <c r="BZ8" s="1"/>
      <c r="CA8" s="1"/>
      <c r="CE8" s="1"/>
      <c r="CF8" s="1"/>
      <c r="CG8" s="1"/>
      <c r="CH8" s="1"/>
    </row>
    <row r="9" spans="2:86" ht="12" customHeight="1">
      <c r="B9" s="156" t="s">
        <v>77</v>
      </c>
      <c r="C9" s="146">
        <v>5</v>
      </c>
      <c r="D9" s="157" t="s">
        <v>66</v>
      </c>
      <c r="E9" s="157"/>
      <c r="F9" s="157"/>
      <c r="G9" s="110"/>
      <c r="H9" s="2"/>
      <c r="I9" s="3"/>
      <c r="J9" s="101"/>
      <c r="K9" s="424"/>
      <c r="M9" s="26"/>
      <c r="Q9" s="2"/>
      <c r="R9" s="2"/>
      <c r="S9" s="2"/>
      <c r="T9" s="96"/>
      <c r="U9" s="2"/>
      <c r="V9" s="2"/>
      <c r="W9" s="2"/>
      <c r="X9" s="2"/>
      <c r="Y9" s="2"/>
      <c r="AA9" s="26"/>
      <c r="AE9" s="2"/>
      <c r="AF9" s="2"/>
      <c r="AG9" s="2"/>
      <c r="AH9" s="96"/>
      <c r="AI9" s="2"/>
      <c r="AJ9" s="2"/>
      <c r="AK9" s="2"/>
      <c r="AL9" s="2"/>
      <c r="AM9" s="2"/>
      <c r="AO9" s="26"/>
      <c r="AS9" s="2"/>
      <c r="AT9" s="2"/>
      <c r="AV9" s="26"/>
      <c r="AZ9" s="2"/>
      <c r="BA9" s="2"/>
      <c r="BC9" s="26"/>
      <c r="BG9" s="2"/>
      <c r="BH9" s="2"/>
      <c r="BJ9" s="26"/>
      <c r="BN9" s="2"/>
      <c r="BQ9" s="2"/>
      <c r="BV9" s="1"/>
      <c r="BW9" s="1"/>
      <c r="BX9" s="1"/>
      <c r="BY9" s="1"/>
      <c r="BZ9" s="1"/>
      <c r="CA9" s="1"/>
      <c r="CE9" s="1"/>
      <c r="CF9" s="1"/>
      <c r="CG9" s="1"/>
      <c r="CH9" s="1"/>
    </row>
    <row r="10" spans="2:86" ht="11.25" customHeight="1">
      <c r="B10" s="156" t="s">
        <v>73</v>
      </c>
      <c r="C10" s="146">
        <v>5</v>
      </c>
      <c r="D10" s="157" t="s">
        <v>66</v>
      </c>
      <c r="E10" s="157"/>
      <c r="F10" s="157"/>
      <c r="G10" s="110"/>
      <c r="H10" s="2"/>
      <c r="I10" s="3"/>
      <c r="J10" s="101"/>
      <c r="K10" s="424"/>
      <c r="Q10" s="2"/>
      <c r="R10" s="2"/>
      <c r="S10" s="2"/>
      <c r="T10" s="2"/>
      <c r="U10" s="2"/>
      <c r="V10" s="2"/>
      <c r="W10" s="2"/>
      <c r="X10" s="2"/>
      <c r="Y10" s="2"/>
      <c r="AE10" s="2"/>
      <c r="AF10" s="2"/>
      <c r="AG10" s="2"/>
      <c r="AH10" s="2"/>
      <c r="AI10" s="2"/>
      <c r="AJ10" s="2"/>
      <c r="AK10" s="2"/>
      <c r="AL10" s="2"/>
      <c r="AM10" s="2"/>
      <c r="AS10" s="2"/>
      <c r="AT10" s="2"/>
      <c r="AZ10" s="2"/>
      <c r="BA10" s="2"/>
      <c r="BG10" s="2"/>
      <c r="BH10" s="2"/>
      <c r="BN10" s="2"/>
      <c r="BQ10" s="2"/>
      <c r="BV10" s="1"/>
      <c r="BW10" s="1"/>
      <c r="BX10" s="1"/>
      <c r="BY10" s="1"/>
      <c r="BZ10" s="1"/>
      <c r="CA10" s="1"/>
      <c r="CE10" s="1"/>
      <c r="CF10" s="1"/>
      <c r="CG10" s="1"/>
      <c r="CH10" s="1"/>
    </row>
    <row r="11" spans="2:86" ht="12" customHeight="1">
      <c r="B11" s="156" t="s">
        <v>76</v>
      </c>
      <c r="C11" s="146">
        <v>5</v>
      </c>
      <c r="D11" s="157" t="s">
        <v>66</v>
      </c>
      <c r="E11" s="157"/>
      <c r="F11" s="157"/>
      <c r="G11" s="110"/>
      <c r="H11" s="2"/>
      <c r="I11" s="3"/>
      <c r="J11" s="101"/>
      <c r="K11" s="424"/>
      <c r="M11" s="26"/>
      <c r="Q11" s="2"/>
      <c r="R11" s="2"/>
      <c r="S11" s="2"/>
      <c r="T11" s="96"/>
      <c r="U11" s="2"/>
      <c r="V11" s="2"/>
      <c r="W11" s="2"/>
      <c r="X11" s="2"/>
      <c r="Y11" s="2"/>
      <c r="AA11" s="26"/>
      <c r="AE11" s="2"/>
      <c r="AF11" s="2"/>
      <c r="AG11" s="2"/>
      <c r="AH11" s="96"/>
      <c r="AI11" s="2"/>
      <c r="AJ11" s="2"/>
      <c r="AK11" s="2"/>
      <c r="AL11" s="2"/>
      <c r="AM11" s="2"/>
      <c r="AO11" s="26"/>
      <c r="AS11" s="2"/>
      <c r="AT11" s="2"/>
      <c r="AV11" s="26"/>
      <c r="AZ11" s="2"/>
      <c r="BA11" s="2"/>
      <c r="BC11" s="26"/>
      <c r="BG11" s="2"/>
      <c r="BH11" s="2"/>
      <c r="BJ11" s="26"/>
      <c r="BN11" s="2"/>
      <c r="BQ11" s="2"/>
      <c r="BS11" s="62"/>
      <c r="BU11" s="62"/>
      <c r="BV11" s="1"/>
      <c r="BW11" s="1"/>
      <c r="BX11" s="1"/>
      <c r="BY11" s="1"/>
      <c r="BZ11" s="1"/>
      <c r="CA11" s="1"/>
      <c r="CE11" s="1"/>
      <c r="CF11" s="1"/>
      <c r="CG11" s="1"/>
      <c r="CH11" s="1"/>
    </row>
    <row r="12" spans="2:86" ht="12.75" customHeight="1">
      <c r="B12" s="156" t="s">
        <v>70</v>
      </c>
      <c r="C12" s="146">
        <v>5</v>
      </c>
      <c r="D12" s="157" t="s">
        <v>66</v>
      </c>
      <c r="E12" s="157"/>
      <c r="F12" s="157"/>
      <c r="G12" s="110"/>
      <c r="H12" s="2"/>
      <c r="I12" s="3"/>
      <c r="J12" s="101"/>
      <c r="K12" s="424"/>
      <c r="Q12" s="2"/>
      <c r="R12" s="2"/>
      <c r="S12" s="2"/>
      <c r="T12" s="2"/>
      <c r="U12" s="2"/>
      <c r="V12" s="2"/>
      <c r="W12" s="2"/>
      <c r="X12" s="2"/>
      <c r="Y12" s="2"/>
      <c r="AE12" s="2"/>
      <c r="AF12" s="2"/>
      <c r="AG12" s="2"/>
      <c r="AH12" s="2"/>
      <c r="AI12" s="2"/>
      <c r="AJ12" s="2"/>
      <c r="AK12" s="2"/>
      <c r="AL12" s="2"/>
      <c r="AM12" s="2"/>
      <c r="AS12" s="2"/>
      <c r="AT12" s="2"/>
      <c r="AZ12" s="2"/>
      <c r="BA12" s="2"/>
      <c r="BG12" s="2"/>
      <c r="BH12" s="2"/>
      <c r="BN12" s="2"/>
      <c r="BQ12" s="2"/>
      <c r="BV12" s="1"/>
      <c r="BW12" s="1"/>
      <c r="BX12" s="1"/>
      <c r="BY12" s="1"/>
      <c r="BZ12" s="1"/>
      <c r="CA12" s="1"/>
      <c r="CE12" s="1"/>
      <c r="CF12" s="1"/>
      <c r="CG12" s="1"/>
      <c r="CH12" s="1"/>
    </row>
    <row r="13" spans="2:86" ht="12" customHeight="1">
      <c r="B13" s="156" t="s">
        <v>74</v>
      </c>
      <c r="C13" s="146">
        <v>5</v>
      </c>
      <c r="D13" s="157" t="s">
        <v>66</v>
      </c>
      <c r="E13" s="157"/>
      <c r="F13" s="157"/>
      <c r="G13" s="110"/>
      <c r="H13" s="2"/>
      <c r="I13" s="3"/>
      <c r="J13" s="101"/>
      <c r="K13" s="424"/>
      <c r="Q13" s="2"/>
      <c r="R13" s="2"/>
      <c r="S13" s="2"/>
      <c r="T13" s="2"/>
      <c r="U13" s="2"/>
      <c r="V13" s="2"/>
      <c r="W13" s="2"/>
      <c r="X13" s="2"/>
      <c r="Y13" s="2"/>
      <c r="AE13" s="2"/>
      <c r="AF13" s="2"/>
      <c r="AG13" s="2"/>
      <c r="AH13" s="2"/>
      <c r="AI13" s="2"/>
      <c r="AJ13" s="2"/>
      <c r="AK13" s="2"/>
      <c r="AL13" s="2"/>
      <c r="AM13" s="2"/>
      <c r="AS13" s="2"/>
      <c r="AT13" s="2"/>
      <c r="AZ13" s="2"/>
      <c r="BA13" s="2"/>
      <c r="BG13" s="2"/>
      <c r="BH13" s="2"/>
      <c r="BN13" s="2"/>
      <c r="BQ13" s="2"/>
      <c r="BV13" s="1"/>
      <c r="BW13" s="1"/>
      <c r="BX13" s="1"/>
      <c r="BY13" s="1"/>
      <c r="BZ13" s="1"/>
      <c r="CA13" s="1"/>
      <c r="CE13" s="1"/>
      <c r="CF13" s="1"/>
      <c r="CG13" s="1"/>
      <c r="CH13" s="1"/>
    </row>
    <row r="14" spans="2:86" ht="11.25" customHeight="1">
      <c r="B14" s="156" t="s">
        <v>71</v>
      </c>
      <c r="C14" s="146">
        <v>5</v>
      </c>
      <c r="D14" s="157" t="s">
        <v>66</v>
      </c>
      <c r="E14" s="157"/>
      <c r="F14" s="157"/>
      <c r="G14" s="110"/>
      <c r="H14" s="2"/>
      <c r="I14" s="3"/>
      <c r="J14" s="101"/>
      <c r="K14" s="424"/>
      <c r="Q14" s="2"/>
      <c r="R14" s="2"/>
      <c r="S14" s="2"/>
      <c r="T14" s="2"/>
      <c r="U14" s="2"/>
      <c r="V14" s="2"/>
      <c r="W14" s="2"/>
      <c r="X14" s="2"/>
      <c r="Y14" s="2"/>
      <c r="AE14" s="2"/>
      <c r="AF14" s="2"/>
      <c r="AG14" s="2"/>
      <c r="AH14" s="2"/>
      <c r="AI14" s="2"/>
      <c r="AJ14" s="2"/>
      <c r="AK14" s="2"/>
      <c r="AL14" s="2"/>
      <c r="AM14" s="2"/>
      <c r="AS14" s="2"/>
      <c r="AT14" s="2"/>
      <c r="AZ14" s="2"/>
      <c r="BA14" s="2"/>
      <c r="BG14" s="2"/>
      <c r="BH14" s="2"/>
      <c r="BN14" s="2"/>
      <c r="BQ14" s="2"/>
      <c r="BV14" s="1"/>
      <c r="BW14" s="1"/>
      <c r="BX14" s="1"/>
      <c r="BY14" s="1"/>
      <c r="BZ14" s="1"/>
      <c r="CA14" s="1"/>
      <c r="CE14" s="1"/>
      <c r="CF14" s="1"/>
      <c r="CG14" s="1"/>
      <c r="CH14" s="1"/>
    </row>
    <row r="15" spans="2:86" ht="12" customHeight="1">
      <c r="B15" s="156" t="s">
        <v>75</v>
      </c>
      <c r="C15" s="146">
        <v>5</v>
      </c>
      <c r="D15" s="157" t="s">
        <v>66</v>
      </c>
      <c r="E15" s="157"/>
      <c r="F15" s="157"/>
      <c r="G15" s="110"/>
      <c r="H15" s="2"/>
      <c r="I15" s="3"/>
      <c r="J15" s="101"/>
      <c r="K15" s="424"/>
      <c r="Q15" s="2"/>
      <c r="R15" s="2"/>
      <c r="S15" s="2"/>
      <c r="T15" s="2"/>
      <c r="U15" s="2"/>
      <c r="V15" s="2"/>
      <c r="W15" s="2"/>
      <c r="X15" s="2"/>
      <c r="Y15" s="2"/>
      <c r="AE15" s="2"/>
      <c r="AF15" s="2"/>
      <c r="AG15" s="2"/>
      <c r="AH15" s="2"/>
      <c r="AI15" s="2"/>
      <c r="AJ15" s="2"/>
      <c r="AK15" s="2"/>
      <c r="AL15" s="2"/>
      <c r="AM15" s="2"/>
      <c r="AS15" s="2"/>
      <c r="AT15" s="2"/>
      <c r="AZ15" s="2"/>
      <c r="BA15" s="2"/>
      <c r="BG15" s="2"/>
      <c r="BH15" s="2"/>
      <c r="BN15" s="2"/>
      <c r="BQ15" s="2"/>
      <c r="BS15" s="62"/>
      <c r="BU15" s="62"/>
      <c r="BV15" s="1"/>
      <c r="BW15" s="1"/>
      <c r="BX15" s="1"/>
      <c r="BY15" s="1"/>
      <c r="BZ15" s="1"/>
      <c r="CA15" s="1"/>
      <c r="CE15" s="1"/>
      <c r="CF15" s="1"/>
      <c r="CG15" s="1"/>
      <c r="CH15" s="1"/>
    </row>
    <row r="16" spans="2:86" ht="15">
      <c r="B16" s="100" t="s">
        <v>43</v>
      </c>
      <c r="C16" s="98"/>
      <c r="D16" s="17"/>
      <c r="E16" s="109"/>
      <c r="F16" s="109" t="s">
        <v>67</v>
      </c>
      <c r="G16" s="111"/>
      <c r="H16" s="2"/>
      <c r="I16" s="3"/>
      <c r="J16" s="101"/>
      <c r="K16" s="424"/>
      <c r="Q16" s="2"/>
      <c r="R16" s="2"/>
      <c r="S16" s="2"/>
      <c r="T16" s="2"/>
      <c r="U16" s="2"/>
      <c r="V16" s="2"/>
      <c r="W16" s="2"/>
      <c r="X16" s="2"/>
      <c r="Y16" s="2"/>
      <c r="AE16" s="2"/>
      <c r="AF16" s="2"/>
      <c r="AG16" s="2"/>
      <c r="AH16" s="2"/>
      <c r="AI16" s="2"/>
      <c r="AJ16" s="2"/>
      <c r="AK16" s="2"/>
      <c r="AL16" s="2"/>
      <c r="AM16" s="2"/>
      <c r="AS16" s="2"/>
      <c r="AT16" s="2"/>
      <c r="AZ16" s="2"/>
      <c r="BA16" s="2"/>
      <c r="BG16" s="2"/>
      <c r="BH16" s="2"/>
      <c r="BN16" s="2"/>
      <c r="BQ16" s="2"/>
      <c r="BV16" s="1"/>
      <c r="BW16" s="1"/>
      <c r="BX16" s="1"/>
      <c r="BY16" s="1"/>
      <c r="BZ16" s="1"/>
      <c r="CA16" s="1"/>
      <c r="CE16" s="1"/>
      <c r="CF16" s="1"/>
      <c r="CG16" s="1"/>
      <c r="CH16" s="1"/>
    </row>
    <row r="17" spans="2:86" ht="15">
      <c r="B17" s="100" t="s">
        <v>44</v>
      </c>
      <c r="C17" s="109"/>
      <c r="D17" s="108"/>
      <c r="E17" s="108"/>
      <c r="F17" s="108"/>
      <c r="G17" s="98"/>
      <c r="H17" s="2"/>
      <c r="I17" s="3"/>
      <c r="J17" s="101"/>
      <c r="K17" s="424"/>
      <c r="Q17" s="2"/>
      <c r="R17" s="2"/>
      <c r="S17" s="2"/>
      <c r="T17" s="2"/>
      <c r="U17" s="2"/>
      <c r="V17" s="2"/>
      <c r="W17" s="2"/>
      <c r="X17" s="2"/>
      <c r="Y17" s="2"/>
      <c r="AE17" s="2"/>
      <c r="AF17" s="2"/>
      <c r="AG17" s="2"/>
      <c r="AH17" s="2"/>
      <c r="AI17" s="2"/>
      <c r="AJ17" s="2"/>
      <c r="AK17" s="2"/>
      <c r="AL17" s="2"/>
      <c r="AM17" s="2"/>
      <c r="AS17" s="2"/>
      <c r="AT17" s="2"/>
      <c r="AZ17" s="2"/>
      <c r="BA17" s="2"/>
      <c r="BG17" s="2"/>
      <c r="BH17" s="2"/>
      <c r="BN17" s="2"/>
      <c r="BQ17" s="2"/>
      <c r="BV17" s="1"/>
      <c r="BW17" s="1"/>
      <c r="BX17" s="1"/>
      <c r="BY17" s="1"/>
      <c r="BZ17" s="1"/>
      <c r="CA17" s="1"/>
      <c r="CE17" s="1"/>
      <c r="CF17" s="1"/>
      <c r="CG17" s="1"/>
      <c r="CH17" s="1"/>
    </row>
    <row r="18" spans="2:86" ht="15">
      <c r="B18" s="100" t="s">
        <v>52</v>
      </c>
      <c r="C18" s="109"/>
      <c r="D18" s="109" t="s">
        <v>67</v>
      </c>
      <c r="E18" s="108"/>
      <c r="F18" s="108"/>
      <c r="G18" s="98"/>
      <c r="H18" s="2"/>
      <c r="I18" s="3"/>
      <c r="J18" s="101"/>
      <c r="K18" s="424"/>
      <c r="Q18" s="2"/>
      <c r="R18" s="2"/>
      <c r="S18" s="2"/>
      <c r="T18" s="2"/>
      <c r="U18" s="2"/>
      <c r="V18" s="2"/>
      <c r="W18" s="2"/>
      <c r="X18" s="2"/>
      <c r="Y18" s="2"/>
      <c r="AE18" s="2"/>
      <c r="AF18" s="2"/>
      <c r="AG18" s="2"/>
      <c r="AH18" s="2"/>
      <c r="AI18" s="2"/>
      <c r="AJ18" s="2"/>
      <c r="AK18" s="2"/>
      <c r="AL18" s="2"/>
      <c r="AM18" s="2"/>
      <c r="AS18" s="2"/>
      <c r="AT18" s="2"/>
      <c r="AZ18" s="2"/>
      <c r="BA18" s="2"/>
      <c r="BG18" s="2"/>
      <c r="BH18" s="2"/>
      <c r="BN18" s="2"/>
      <c r="BQ18" s="2"/>
      <c r="BV18" s="1"/>
      <c r="BW18" s="1"/>
      <c r="BX18" s="1"/>
      <c r="BY18" s="1"/>
      <c r="BZ18" s="1"/>
      <c r="CA18" s="1"/>
      <c r="CE18" s="1"/>
      <c r="CF18" s="1"/>
      <c r="CG18" s="1"/>
      <c r="CH18" s="1"/>
    </row>
    <row r="19" spans="2:86" ht="16.5" thickBot="1">
      <c r="B19" s="112" t="s">
        <v>23</v>
      </c>
      <c r="C19" s="113"/>
      <c r="D19" s="113"/>
      <c r="E19" s="113"/>
      <c r="F19" s="113"/>
      <c r="G19" s="103"/>
      <c r="H19" s="103"/>
      <c r="I19" s="104"/>
      <c r="J19" s="105"/>
      <c r="K19" s="424"/>
      <c r="Q19" s="2"/>
      <c r="R19" s="2"/>
      <c r="S19" s="2"/>
      <c r="T19" s="2"/>
      <c r="U19" s="2"/>
      <c r="V19" s="2"/>
      <c r="W19" s="2"/>
      <c r="X19" s="2"/>
      <c r="Y19" s="2"/>
      <c r="AE19" s="2"/>
      <c r="AF19" s="2"/>
      <c r="AG19" s="2"/>
      <c r="AH19" s="2"/>
      <c r="AI19" s="2"/>
      <c r="AJ19" s="2"/>
      <c r="AK19" s="2"/>
      <c r="AL19" s="2"/>
      <c r="AM19" s="2"/>
      <c r="AS19" s="2"/>
      <c r="AT19" s="2"/>
      <c r="AZ19" s="2"/>
      <c r="BA19" s="2"/>
      <c r="BG19" s="2"/>
      <c r="BH19" s="2"/>
      <c r="BN19" s="2"/>
      <c r="BQ19" s="2"/>
      <c r="BV19" s="1"/>
      <c r="BW19" s="1"/>
      <c r="BX19" s="1"/>
      <c r="BY19" s="1"/>
      <c r="BZ19" s="1"/>
      <c r="CA19" s="1"/>
      <c r="CE19" s="1"/>
      <c r="CF19" s="1"/>
      <c r="CG19" s="1"/>
      <c r="CH19" s="1"/>
    </row>
    <row r="20" spans="2:86" ht="16.5" thickTop="1">
      <c r="B20" s="24"/>
      <c r="J20" s="2"/>
      <c r="K20" s="2"/>
      <c r="Q20" s="2"/>
      <c r="R20" s="2"/>
      <c r="X20" s="2"/>
      <c r="Y20" s="2"/>
      <c r="AE20" s="2"/>
      <c r="AF20" s="2"/>
      <c r="AL20" s="2"/>
      <c r="AM20" s="2"/>
      <c r="AS20" s="2"/>
      <c r="AT20" s="2"/>
      <c r="AZ20" s="2"/>
      <c r="BA20" s="2"/>
      <c r="BG20" s="2"/>
      <c r="BH20" s="2"/>
      <c r="BN20" s="2"/>
      <c r="BQ20" s="2"/>
      <c r="BV20" s="1"/>
      <c r="BW20" s="1"/>
      <c r="BX20" s="1"/>
      <c r="BY20" s="1"/>
      <c r="BZ20" s="1"/>
      <c r="CA20" s="1"/>
      <c r="CE20" s="1"/>
      <c r="CF20" s="1"/>
      <c r="CG20" s="1"/>
      <c r="CH20" s="1"/>
    </row>
    <row r="21" spans="2:86" ht="15.75">
      <c r="B21" s="25" t="s">
        <v>5</v>
      </c>
      <c r="J21" s="2"/>
      <c r="K21" s="2"/>
      <c r="Q21" s="2"/>
      <c r="R21" s="2"/>
      <c r="X21" s="2"/>
      <c r="Y21" s="2"/>
      <c r="AE21" s="2"/>
      <c r="AF21" s="2"/>
      <c r="AL21" s="2"/>
      <c r="AM21" s="2"/>
      <c r="AS21" s="2"/>
      <c r="AT21" s="2"/>
      <c r="AZ21" s="2"/>
      <c r="BA21" s="2"/>
      <c r="BG21" s="2"/>
      <c r="BH21" s="2"/>
      <c r="BN21" s="2"/>
      <c r="BQ21" s="2"/>
      <c r="BV21" s="1"/>
      <c r="BW21" s="1"/>
      <c r="BX21" s="1"/>
      <c r="BY21" s="1"/>
      <c r="BZ21" s="1"/>
      <c r="CA21" s="1"/>
      <c r="CE21" s="1"/>
      <c r="CF21" s="1"/>
      <c r="CG21" s="1"/>
      <c r="CH21" s="1"/>
    </row>
    <row r="22" spans="2:86" ht="12.75">
      <c r="B22" s="26"/>
      <c r="J22" s="2"/>
      <c r="K22" s="2"/>
      <c r="Q22" s="2"/>
      <c r="R22" s="2"/>
      <c r="X22" s="2"/>
      <c r="Y22" s="2"/>
      <c r="AE22" s="2"/>
      <c r="AF22" s="2"/>
      <c r="AL22" s="2"/>
      <c r="AM22" s="2"/>
      <c r="AS22" s="2"/>
      <c r="AT22" s="2"/>
      <c r="AZ22" s="2"/>
      <c r="BA22" s="2"/>
      <c r="BG22" s="2"/>
      <c r="BH22" s="2"/>
      <c r="BN22" s="2"/>
      <c r="BQ22" s="2"/>
      <c r="BV22" s="1"/>
      <c r="BW22" s="1"/>
      <c r="BX22" s="1"/>
      <c r="BY22" s="1"/>
      <c r="BZ22" s="1"/>
      <c r="CA22" s="1"/>
      <c r="CE22" s="1"/>
      <c r="CF22" s="1"/>
      <c r="CG22" s="1"/>
      <c r="CH22" s="1"/>
    </row>
    <row r="23" spans="2:86" ht="12.75">
      <c r="B23" s="114" t="s">
        <v>45</v>
      </c>
      <c r="J23" s="2"/>
      <c r="K23" s="2"/>
      <c r="Q23" s="2"/>
      <c r="R23" s="2"/>
      <c r="X23" s="2"/>
      <c r="Y23" s="2"/>
      <c r="AE23" s="2"/>
      <c r="AF23" s="2"/>
      <c r="AL23" s="2"/>
      <c r="AM23" s="2"/>
      <c r="AS23" s="2"/>
      <c r="AT23" s="2"/>
      <c r="AZ23" s="2"/>
      <c r="BA23" s="2"/>
      <c r="BG23" s="2"/>
      <c r="BH23" s="2"/>
      <c r="BN23" s="2"/>
      <c r="BQ23" s="2"/>
      <c r="BV23" s="1"/>
      <c r="BW23" s="1"/>
      <c r="BX23" s="1"/>
      <c r="BY23" s="1"/>
      <c r="BZ23" s="1"/>
      <c r="CA23" s="1"/>
      <c r="CE23" s="1"/>
      <c r="CF23" s="1"/>
      <c r="CG23" s="1"/>
      <c r="CH23" s="1"/>
    </row>
    <row r="24" spans="10:86" ht="12.75">
      <c r="J24" s="2"/>
      <c r="K24" s="2"/>
      <c r="Q24" s="2"/>
      <c r="R24" s="2"/>
      <c r="X24" s="2"/>
      <c r="Y24" s="2"/>
      <c r="AE24" s="2"/>
      <c r="AF24" s="2"/>
      <c r="AL24" s="2"/>
      <c r="AM24" s="2"/>
      <c r="AS24" s="2"/>
      <c r="AT24" s="2"/>
      <c r="AZ24" s="2"/>
      <c r="BA24" s="2"/>
      <c r="BG24" s="2"/>
      <c r="BH24" s="2"/>
      <c r="BN24" s="2"/>
      <c r="BQ24" s="2"/>
      <c r="BV24" s="1"/>
      <c r="BW24" s="1"/>
      <c r="BX24" s="1"/>
      <c r="BY24" s="1"/>
      <c r="BZ24" s="1"/>
      <c r="CA24" s="1"/>
      <c r="CE24" s="1"/>
      <c r="CF24" s="1"/>
      <c r="CG24" s="1"/>
      <c r="CH24" s="1"/>
    </row>
    <row r="25" spans="1:74" s="10" customFormat="1" ht="15.75">
      <c r="A25" s="52"/>
      <c r="B25" s="51" t="s">
        <v>24</v>
      </c>
      <c r="C25" s="53"/>
      <c r="D25" s="53"/>
      <c r="E25" s="53"/>
      <c r="F25" s="53"/>
      <c r="G25" s="52"/>
      <c r="H25" s="52"/>
      <c r="I25" s="50"/>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0"/>
      <c r="BO25" s="52"/>
      <c r="BP25" s="52"/>
      <c r="BQ25" s="50"/>
      <c r="BR25" s="52"/>
      <c r="BS25" s="52"/>
      <c r="BT25" s="52"/>
      <c r="BU25" s="52"/>
      <c r="BV25" s="50"/>
    </row>
    <row r="26" spans="1:74" s="38" customFormat="1" ht="28.5" customHeight="1">
      <c r="A26" s="35"/>
      <c r="B26" s="39"/>
      <c r="C26" s="41"/>
      <c r="D26" s="36"/>
      <c r="E26" s="41"/>
      <c r="F26" s="160"/>
      <c r="G26" s="36"/>
      <c r="H26" s="36"/>
      <c r="I26" s="153"/>
      <c r="J26" s="36"/>
      <c r="K26" s="36"/>
      <c r="L26" s="36"/>
      <c r="M26" s="36"/>
      <c r="N26" s="218"/>
      <c r="O26" s="218"/>
      <c r="P26" s="226"/>
      <c r="Q26" s="220" t="s">
        <v>341</v>
      </c>
      <c r="R26" s="220"/>
      <c r="S26" s="221"/>
      <c r="T26" s="222"/>
      <c r="U26" s="222"/>
      <c r="V26" s="223"/>
      <c r="W26" s="222"/>
      <c r="X26" s="222"/>
      <c r="Y26" s="222"/>
      <c r="Z26" s="222"/>
      <c r="AA26" s="222"/>
      <c r="AB26" s="222"/>
      <c r="AC26" s="222"/>
      <c r="AD26" s="222"/>
      <c r="AE26" s="222"/>
      <c r="AF26" s="223"/>
      <c r="AG26" s="223"/>
      <c r="AH26" s="223"/>
      <c r="AI26" s="223"/>
      <c r="AJ26" s="218"/>
      <c r="AK26" s="226"/>
      <c r="AL26" s="36"/>
      <c r="AM26" s="36"/>
      <c r="AN26" s="36"/>
      <c r="AO26" s="36"/>
      <c r="AP26" s="218"/>
      <c r="AQ26" s="218"/>
      <c r="AR26" s="226"/>
      <c r="AS26" s="36"/>
      <c r="AT26" s="36"/>
      <c r="AU26" s="36"/>
      <c r="AV26" s="36"/>
      <c r="AW26" s="218"/>
      <c r="AX26" s="218"/>
      <c r="AY26" s="226"/>
      <c r="AZ26" s="36"/>
      <c r="BA26" s="36"/>
      <c r="BB26" s="36"/>
      <c r="BC26" s="36"/>
      <c r="BD26" s="218"/>
      <c r="BE26" s="218"/>
      <c r="BF26" s="226"/>
      <c r="BG26" s="36"/>
      <c r="BH26" s="36"/>
      <c r="BI26" s="36"/>
      <c r="BJ26" s="36"/>
      <c r="BK26" s="218"/>
      <c r="BL26" s="218"/>
      <c r="BM26" s="226"/>
      <c r="BN26" s="154"/>
      <c r="BO26" s="36"/>
      <c r="BP26" s="153"/>
      <c r="BQ26" s="153"/>
      <c r="BR26" s="153"/>
      <c r="BS26" s="36"/>
      <c r="BT26" s="153"/>
      <c r="BU26" s="36"/>
      <c r="BV26" s="36"/>
    </row>
    <row r="27" spans="1:74" s="38" customFormat="1" ht="21.75" customHeight="1" thickBot="1">
      <c r="A27" s="35"/>
      <c r="B27" s="40"/>
      <c r="C27" s="54"/>
      <c r="D27" s="55"/>
      <c r="E27" s="55"/>
      <c r="F27" s="55"/>
      <c r="G27" s="60"/>
      <c r="H27" s="69"/>
      <c r="I27" s="35"/>
      <c r="J27" s="35"/>
      <c r="K27" s="35"/>
      <c r="L27" s="35"/>
      <c r="M27" s="35"/>
      <c r="N27" s="232"/>
      <c r="O27" s="232"/>
      <c r="P27" s="232"/>
      <c r="Q27" s="227"/>
      <c r="R27" s="227"/>
      <c r="S27" s="227"/>
      <c r="T27" s="228" t="s">
        <v>342</v>
      </c>
      <c r="U27" s="229"/>
      <c r="V27" s="230"/>
      <c r="W27" s="231"/>
      <c r="X27" s="231"/>
      <c r="Y27" s="231"/>
      <c r="Z27" s="232"/>
      <c r="AA27" s="231"/>
      <c r="AB27" s="229"/>
      <c r="AC27" s="228"/>
      <c r="AD27" s="232"/>
      <c r="AE27" s="232"/>
      <c r="AF27" s="232"/>
      <c r="AG27" s="231"/>
      <c r="AH27" s="232"/>
      <c r="AI27" s="217"/>
      <c r="AJ27" s="232"/>
      <c r="AK27" s="232"/>
      <c r="AL27" s="35"/>
      <c r="AM27" s="35"/>
      <c r="AN27" s="35"/>
      <c r="AO27" s="35"/>
      <c r="AP27" s="232"/>
      <c r="AQ27" s="232"/>
      <c r="AR27" s="232"/>
      <c r="AS27" s="35"/>
      <c r="AT27" s="35"/>
      <c r="AU27" s="35"/>
      <c r="AV27" s="35"/>
      <c r="AW27" s="232"/>
      <c r="AX27" s="232"/>
      <c r="AY27" s="232"/>
      <c r="AZ27" s="35"/>
      <c r="BA27" s="35"/>
      <c r="BB27" s="35"/>
      <c r="BC27" s="35"/>
      <c r="BD27" s="232"/>
      <c r="BE27" s="232"/>
      <c r="BF27" s="232"/>
      <c r="BG27" s="35"/>
      <c r="BH27" s="35"/>
      <c r="BI27" s="35"/>
      <c r="BJ27" s="35"/>
      <c r="BK27" s="232"/>
      <c r="BL27" s="232"/>
      <c r="BM27" s="232"/>
      <c r="BN27" s="37"/>
      <c r="BO27" s="35"/>
      <c r="BP27" s="35"/>
      <c r="BQ27" s="37"/>
      <c r="BR27" s="35"/>
      <c r="BS27" s="63"/>
      <c r="BT27" s="35"/>
      <c r="BU27" s="63"/>
      <c r="BV27" s="63"/>
    </row>
    <row r="28" spans="1:73" s="38" customFormat="1" ht="6" customHeight="1" hidden="1" thickBot="1">
      <c r="A28" s="35"/>
      <c r="B28" s="422"/>
      <c r="C28" s="56"/>
      <c r="D28" s="57"/>
      <c r="E28" s="57"/>
      <c r="F28" s="57"/>
      <c r="G28" s="35"/>
      <c r="H28" s="35"/>
      <c r="J28" s="35"/>
      <c r="K28" s="35"/>
      <c r="L28" s="35"/>
      <c r="M28" s="35"/>
      <c r="N28" s="35"/>
      <c r="O28" s="35"/>
      <c r="P28" s="35"/>
      <c r="Q28" s="35"/>
      <c r="R28" s="35"/>
      <c r="S28" s="175"/>
      <c r="T28" s="37"/>
      <c r="U28" s="35"/>
      <c r="V28" s="63"/>
      <c r="W28" s="61"/>
      <c r="X28" s="35"/>
      <c r="Y28" s="35"/>
      <c r="Z28" s="35"/>
      <c r="AA28" s="35"/>
      <c r="AB28" s="35"/>
      <c r="AC28" s="35"/>
      <c r="AD28" s="63"/>
      <c r="AE28" s="35"/>
      <c r="AF28" s="37"/>
      <c r="AG28" s="37"/>
      <c r="AH28" s="37"/>
      <c r="AI28" s="37"/>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O28" s="35"/>
      <c r="BP28" s="35"/>
      <c r="BR28" s="35"/>
      <c r="BS28" s="35"/>
      <c r="BT28" s="35"/>
      <c r="BU28" s="35"/>
    </row>
    <row r="29" spans="2:103" ht="27" customHeight="1" thickTop="1">
      <c r="B29" s="422" t="s">
        <v>6</v>
      </c>
      <c r="C29" s="16"/>
      <c r="H29" s="2"/>
      <c r="I29" s="4"/>
      <c r="J29" s="2"/>
      <c r="K29" s="2"/>
      <c r="L29" s="2"/>
      <c r="M29" s="2"/>
      <c r="N29" s="2"/>
      <c r="O29" s="2"/>
      <c r="P29" s="2"/>
      <c r="R29" s="2"/>
      <c r="S29" s="4"/>
      <c r="T29" s="7"/>
      <c r="U29" s="7"/>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44"/>
      <c r="BO29" s="744" t="s">
        <v>78</v>
      </c>
      <c r="BP29" s="46"/>
      <c r="BQ29" s="742" t="s">
        <v>65</v>
      </c>
      <c r="BR29" s="46"/>
      <c r="BS29" s="742" t="s">
        <v>79</v>
      </c>
      <c r="BT29" s="46"/>
      <c r="BU29" s="740" t="s">
        <v>80</v>
      </c>
      <c r="BX29" s="168" t="s">
        <v>86</v>
      </c>
      <c r="BZ29" s="168" t="s">
        <v>88</v>
      </c>
      <c r="CB29" s="168" t="s">
        <v>211</v>
      </c>
      <c r="CD29" t="s">
        <v>89</v>
      </c>
      <c r="CE29" t="s">
        <v>90</v>
      </c>
      <c r="CF29" t="s">
        <v>123</v>
      </c>
      <c r="CG29" t="s">
        <v>91</v>
      </c>
      <c r="CH29" t="s">
        <v>92</v>
      </c>
      <c r="CI29" t="s">
        <v>128</v>
      </c>
      <c r="CJ29" t="s">
        <v>100</v>
      </c>
      <c r="CK29" t="s">
        <v>101</v>
      </c>
      <c r="CL29" t="s">
        <v>93</v>
      </c>
      <c r="CM29" t="s">
        <v>94</v>
      </c>
      <c r="CN29" t="s">
        <v>95</v>
      </c>
      <c r="CO29" t="s">
        <v>96</v>
      </c>
      <c r="CP29" t="s">
        <v>180</v>
      </c>
      <c r="CQ29" t="s">
        <v>97</v>
      </c>
      <c r="CR29" t="s">
        <v>98</v>
      </c>
      <c r="CS29" t="s">
        <v>208</v>
      </c>
      <c r="CT29" t="s">
        <v>99</v>
      </c>
      <c r="CU29" t="s">
        <v>213</v>
      </c>
      <c r="CV29" t="s">
        <v>214</v>
      </c>
      <c r="CW29" t="s">
        <v>215</v>
      </c>
      <c r="CX29" t="s">
        <v>216</v>
      </c>
      <c r="CY29" t="s">
        <v>217</v>
      </c>
    </row>
    <row r="30" spans="2:98" ht="18.75" thickBot="1">
      <c r="B30" s="178" t="s">
        <v>83</v>
      </c>
      <c r="C30" s="166" t="s">
        <v>212</v>
      </c>
      <c r="D30" s="423" t="s">
        <v>84</v>
      </c>
      <c r="F30" s="5"/>
      <c r="G30" s="21"/>
      <c r="H30" s="21"/>
      <c r="I30" s="6"/>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45"/>
      <c r="BO30" s="745"/>
      <c r="BP30" s="47"/>
      <c r="BQ30" s="746"/>
      <c r="BR30" s="47"/>
      <c r="BS30" s="743"/>
      <c r="BT30" s="47"/>
      <c r="BU30" s="741"/>
      <c r="BX30" s="167" t="s">
        <v>84</v>
      </c>
      <c r="CD30" t="s">
        <v>285</v>
      </c>
      <c r="CE30" s="14" t="s">
        <v>289</v>
      </c>
      <c r="CF30" s="14" t="s">
        <v>125</v>
      </c>
      <c r="CG30" s="14" t="s">
        <v>239</v>
      </c>
      <c r="CH30" t="s">
        <v>237</v>
      </c>
      <c r="CI30" t="s">
        <v>234</v>
      </c>
      <c r="CJ30" s="14" t="s">
        <v>297</v>
      </c>
      <c r="CK30" s="14" t="s">
        <v>304</v>
      </c>
      <c r="CL30" s="14" t="s">
        <v>149</v>
      </c>
      <c r="CM30" s="14" t="s">
        <v>165</v>
      </c>
      <c r="CN30" s="14" t="s">
        <v>310</v>
      </c>
      <c r="CO30" t="s">
        <v>218</v>
      </c>
      <c r="CP30" t="s">
        <v>311</v>
      </c>
      <c r="CQ30" t="s">
        <v>230</v>
      </c>
      <c r="CR30" t="s">
        <v>197</v>
      </c>
      <c r="CS30" t="s">
        <v>222</v>
      </c>
      <c r="CT30" s="14" t="s">
        <v>232</v>
      </c>
    </row>
    <row r="31" spans="2:113" ht="15" customHeight="1" thickBot="1">
      <c r="B31" s="7"/>
      <c r="C31" s="16"/>
      <c r="D31" s="17"/>
      <c r="E31" s="17"/>
      <c r="F31" s="17"/>
      <c r="G31" s="2"/>
      <c r="H31" s="2"/>
      <c r="I31" s="3"/>
      <c r="J31" s="757" t="s">
        <v>56</v>
      </c>
      <c r="K31" s="758"/>
      <c r="L31" s="758"/>
      <c r="M31" s="758"/>
      <c r="N31" s="758"/>
      <c r="O31" s="758"/>
      <c r="P31" s="759"/>
      <c r="Q31" s="757" t="s">
        <v>57</v>
      </c>
      <c r="R31" s="747"/>
      <c r="S31" s="747"/>
      <c r="T31" s="747"/>
      <c r="U31" s="747"/>
      <c r="V31" s="747"/>
      <c r="W31" s="748"/>
      <c r="X31" s="747" t="s">
        <v>58</v>
      </c>
      <c r="Y31" s="747"/>
      <c r="Z31" s="747"/>
      <c r="AA31" s="747"/>
      <c r="AB31" s="747"/>
      <c r="AC31" s="747"/>
      <c r="AD31" s="748"/>
      <c r="AE31" s="747" t="s">
        <v>59</v>
      </c>
      <c r="AF31" s="747"/>
      <c r="AG31" s="747"/>
      <c r="AH31" s="747"/>
      <c r="AI31" s="747"/>
      <c r="AJ31" s="747"/>
      <c r="AK31" s="748"/>
      <c r="AL31" s="747" t="s">
        <v>60</v>
      </c>
      <c r="AM31" s="747"/>
      <c r="AN31" s="747"/>
      <c r="AO31" s="747"/>
      <c r="AP31" s="747"/>
      <c r="AQ31" s="747"/>
      <c r="AR31" s="748"/>
      <c r="AS31" s="747" t="s">
        <v>61</v>
      </c>
      <c r="AT31" s="747"/>
      <c r="AU31" s="747"/>
      <c r="AV31" s="747"/>
      <c r="AW31" s="747"/>
      <c r="AX31" s="747"/>
      <c r="AY31" s="748"/>
      <c r="AZ31" s="747" t="s">
        <v>62</v>
      </c>
      <c r="BA31" s="747"/>
      <c r="BB31" s="747"/>
      <c r="BC31" s="747"/>
      <c r="BD31" s="747"/>
      <c r="BE31" s="747"/>
      <c r="BF31" s="748"/>
      <c r="BG31" s="747" t="s">
        <v>63</v>
      </c>
      <c r="BH31" s="747"/>
      <c r="BI31" s="747"/>
      <c r="BJ31" s="747"/>
      <c r="BK31" s="747"/>
      <c r="BL31" s="747"/>
      <c r="BM31" s="748"/>
      <c r="BN31" s="43"/>
      <c r="BO31" s="745"/>
      <c r="BP31" s="47"/>
      <c r="BQ31" s="746"/>
      <c r="BR31" s="47"/>
      <c r="BS31" s="743"/>
      <c r="BT31" s="47"/>
      <c r="BU31" s="741"/>
      <c r="BX31" s="167" t="s">
        <v>85</v>
      </c>
      <c r="BZ31" s="169" t="s">
        <v>89</v>
      </c>
      <c r="CB31" s="185" t="s">
        <v>218</v>
      </c>
      <c r="CD31" t="s">
        <v>231</v>
      </c>
      <c r="CE31" s="14" t="s">
        <v>122</v>
      </c>
      <c r="CF31" t="s">
        <v>291</v>
      </c>
      <c r="CH31" s="14" t="s">
        <v>292</v>
      </c>
      <c r="CI31" s="14" t="s">
        <v>293</v>
      </c>
      <c r="CJ31" s="14" t="s">
        <v>296</v>
      </c>
      <c r="CK31" s="14" t="s">
        <v>302</v>
      </c>
      <c r="CL31" s="14" t="s">
        <v>305</v>
      </c>
      <c r="CM31" s="14" t="s">
        <v>238</v>
      </c>
      <c r="CN31" s="14" t="s">
        <v>163</v>
      </c>
      <c r="CO31" t="s">
        <v>168</v>
      </c>
      <c r="CP31" t="s">
        <v>181</v>
      </c>
      <c r="CQ31" t="s">
        <v>312</v>
      </c>
      <c r="CR31" t="s">
        <v>198</v>
      </c>
      <c r="CS31" t="s">
        <v>330</v>
      </c>
      <c r="CT31" t="s">
        <v>331</v>
      </c>
      <c r="DA31" s="1"/>
      <c r="DB31" s="1"/>
      <c r="DC31" s="1"/>
      <c r="DD31" s="1"/>
      <c r="DE31" s="1"/>
      <c r="DF31" s="1"/>
      <c r="DG31" s="1"/>
      <c r="DH31" s="1"/>
      <c r="DI31" s="1"/>
    </row>
    <row r="32" spans="1:113" ht="18.75" customHeight="1" thickTop="1">
      <c r="A32" s="81"/>
      <c r="B32" s="519" t="s">
        <v>35</v>
      </c>
      <c r="C32" s="519" t="s">
        <v>30</v>
      </c>
      <c r="D32" s="521" t="s">
        <v>31</v>
      </c>
      <c r="E32" s="480" t="s">
        <v>48</v>
      </c>
      <c r="F32" s="480" t="s">
        <v>49</v>
      </c>
      <c r="G32" s="82" t="s">
        <v>32</v>
      </c>
      <c r="H32" s="139" t="s">
        <v>32</v>
      </c>
      <c r="I32" s="68"/>
      <c r="J32" s="749" t="s">
        <v>345</v>
      </c>
      <c r="K32" s="751" t="s">
        <v>346</v>
      </c>
      <c r="L32" s="427" t="s">
        <v>11</v>
      </c>
      <c r="M32" s="427" t="s">
        <v>12</v>
      </c>
      <c r="N32" s="427" t="s">
        <v>13</v>
      </c>
      <c r="O32" s="427" t="s">
        <v>14</v>
      </c>
      <c r="P32" s="427" t="s">
        <v>54</v>
      </c>
      <c r="Q32" s="749" t="s">
        <v>345</v>
      </c>
      <c r="R32" s="751" t="s">
        <v>346</v>
      </c>
      <c r="S32" s="427" t="s">
        <v>11</v>
      </c>
      <c r="T32" s="427" t="s">
        <v>12</v>
      </c>
      <c r="U32" s="427" t="s">
        <v>13</v>
      </c>
      <c r="V32" s="427" t="s">
        <v>14</v>
      </c>
      <c r="W32" s="427" t="s">
        <v>54</v>
      </c>
      <c r="X32" s="749" t="s">
        <v>345</v>
      </c>
      <c r="Y32" s="751" t="s">
        <v>346</v>
      </c>
      <c r="Z32" s="427" t="s">
        <v>11</v>
      </c>
      <c r="AA32" s="427" t="s">
        <v>12</v>
      </c>
      <c r="AB32" s="427" t="s">
        <v>13</v>
      </c>
      <c r="AC32" s="427" t="s">
        <v>14</v>
      </c>
      <c r="AD32" s="427" t="s">
        <v>54</v>
      </c>
      <c r="AE32" s="749" t="s">
        <v>345</v>
      </c>
      <c r="AF32" s="751" t="s">
        <v>346</v>
      </c>
      <c r="AG32" s="427" t="s">
        <v>11</v>
      </c>
      <c r="AH32" s="427" t="s">
        <v>12</v>
      </c>
      <c r="AI32" s="427" t="s">
        <v>13</v>
      </c>
      <c r="AJ32" s="427" t="s">
        <v>14</v>
      </c>
      <c r="AK32" s="427" t="s">
        <v>54</v>
      </c>
      <c r="AL32" s="749" t="s">
        <v>345</v>
      </c>
      <c r="AM32" s="751" t="s">
        <v>346</v>
      </c>
      <c r="AN32" s="427" t="s">
        <v>11</v>
      </c>
      <c r="AO32" s="427" t="s">
        <v>12</v>
      </c>
      <c r="AP32" s="427" t="s">
        <v>13</v>
      </c>
      <c r="AQ32" s="427" t="s">
        <v>14</v>
      </c>
      <c r="AR32" s="427" t="s">
        <v>54</v>
      </c>
      <c r="AS32" s="749" t="s">
        <v>345</v>
      </c>
      <c r="AT32" s="751" t="s">
        <v>346</v>
      </c>
      <c r="AU32" s="427" t="s">
        <v>11</v>
      </c>
      <c r="AV32" s="427" t="s">
        <v>12</v>
      </c>
      <c r="AW32" s="427" t="s">
        <v>13</v>
      </c>
      <c r="AX32" s="427" t="s">
        <v>14</v>
      </c>
      <c r="AY32" s="427" t="s">
        <v>54</v>
      </c>
      <c r="AZ32" s="749" t="s">
        <v>345</v>
      </c>
      <c r="BA32" s="751" t="s">
        <v>346</v>
      </c>
      <c r="BB32" s="427" t="s">
        <v>11</v>
      </c>
      <c r="BC32" s="427" t="s">
        <v>12</v>
      </c>
      <c r="BD32" s="427" t="s">
        <v>13</v>
      </c>
      <c r="BE32" s="427" t="s">
        <v>14</v>
      </c>
      <c r="BF32" s="427" t="s">
        <v>54</v>
      </c>
      <c r="BG32" s="749" t="s">
        <v>345</v>
      </c>
      <c r="BH32" s="751" t="s">
        <v>346</v>
      </c>
      <c r="BI32" s="427" t="s">
        <v>11</v>
      </c>
      <c r="BJ32" s="427" t="s">
        <v>12</v>
      </c>
      <c r="BK32" s="427" t="s">
        <v>13</v>
      </c>
      <c r="BL32" s="427" t="s">
        <v>14</v>
      </c>
      <c r="BM32" s="432" t="s">
        <v>54</v>
      </c>
      <c r="BN32" s="42"/>
      <c r="BO32" s="745"/>
      <c r="BP32" s="47"/>
      <c r="BQ32" s="746"/>
      <c r="BR32" s="47"/>
      <c r="BS32" s="743"/>
      <c r="BT32" s="47"/>
      <c r="BU32" s="741"/>
      <c r="BX32" s="5"/>
      <c r="BZ32" s="169" t="s">
        <v>90</v>
      </c>
      <c r="CB32" s="185" t="s">
        <v>168</v>
      </c>
      <c r="CD32" t="s">
        <v>275</v>
      </c>
      <c r="CE32" t="s">
        <v>118</v>
      </c>
      <c r="CF32" s="14" t="s">
        <v>126</v>
      </c>
      <c r="CH32" s="14" t="s">
        <v>258</v>
      </c>
      <c r="CJ32" t="s">
        <v>243</v>
      </c>
      <c r="CK32" s="14" t="s">
        <v>133</v>
      </c>
      <c r="CL32" s="14" t="s">
        <v>142</v>
      </c>
      <c r="CM32" s="14" t="s">
        <v>309</v>
      </c>
      <c r="CN32" s="14" t="s">
        <v>164</v>
      </c>
      <c r="CO32" t="s">
        <v>219</v>
      </c>
      <c r="CQ32" t="s">
        <v>233</v>
      </c>
      <c r="CR32" t="s">
        <v>199</v>
      </c>
      <c r="CT32" t="s">
        <v>221</v>
      </c>
      <c r="DA32" s="1"/>
      <c r="DB32" s="1"/>
      <c r="DC32" s="1"/>
      <c r="DD32" s="1"/>
      <c r="DE32" s="1"/>
      <c r="DF32" s="1"/>
      <c r="DG32" s="1"/>
      <c r="DH32" s="1"/>
      <c r="DI32" s="1"/>
    </row>
    <row r="33" spans="1:113" s="3" customFormat="1" ht="17.25" customHeight="1">
      <c r="A33" s="79"/>
      <c r="B33" s="520"/>
      <c r="C33" s="520"/>
      <c r="D33" s="522"/>
      <c r="E33" s="478"/>
      <c r="F33" s="478"/>
      <c r="G33" s="80" t="s">
        <v>33</v>
      </c>
      <c r="H33" s="140" t="s">
        <v>34</v>
      </c>
      <c r="I33" s="68"/>
      <c r="J33" s="750"/>
      <c r="K33" s="752"/>
      <c r="L33" s="83" t="s">
        <v>38</v>
      </c>
      <c r="M33" s="83" t="s">
        <v>38</v>
      </c>
      <c r="N33" s="83" t="s">
        <v>38</v>
      </c>
      <c r="O33" s="83" t="s">
        <v>38</v>
      </c>
      <c r="P33" s="163" t="s">
        <v>38</v>
      </c>
      <c r="Q33" s="750"/>
      <c r="R33" s="752"/>
      <c r="S33" s="83" t="s">
        <v>38</v>
      </c>
      <c r="T33" s="83" t="s">
        <v>38</v>
      </c>
      <c r="U33" s="83" t="s">
        <v>38</v>
      </c>
      <c r="V33" s="83" t="s">
        <v>38</v>
      </c>
      <c r="W33" s="163" t="s">
        <v>38</v>
      </c>
      <c r="X33" s="750"/>
      <c r="Y33" s="752"/>
      <c r="Z33" s="83" t="s">
        <v>38</v>
      </c>
      <c r="AA33" s="83" t="s">
        <v>38</v>
      </c>
      <c r="AB33" s="83" t="s">
        <v>38</v>
      </c>
      <c r="AC33" s="83" t="s">
        <v>38</v>
      </c>
      <c r="AD33" s="163" t="s">
        <v>38</v>
      </c>
      <c r="AE33" s="750"/>
      <c r="AF33" s="752"/>
      <c r="AG33" s="83" t="s">
        <v>38</v>
      </c>
      <c r="AH33" s="83" t="s">
        <v>38</v>
      </c>
      <c r="AI33" s="83" t="s">
        <v>38</v>
      </c>
      <c r="AJ33" s="83" t="s">
        <v>38</v>
      </c>
      <c r="AK33" s="163" t="s">
        <v>38</v>
      </c>
      <c r="AL33" s="750"/>
      <c r="AM33" s="752"/>
      <c r="AN33" s="83" t="s">
        <v>38</v>
      </c>
      <c r="AO33" s="83" t="s">
        <v>38</v>
      </c>
      <c r="AP33" s="83" t="s">
        <v>38</v>
      </c>
      <c r="AQ33" s="83" t="s">
        <v>38</v>
      </c>
      <c r="AR33" s="163" t="s">
        <v>38</v>
      </c>
      <c r="AS33" s="750"/>
      <c r="AT33" s="752"/>
      <c r="AU33" s="83" t="s">
        <v>38</v>
      </c>
      <c r="AV33" s="83" t="s">
        <v>38</v>
      </c>
      <c r="AW33" s="83" t="s">
        <v>38</v>
      </c>
      <c r="AX33" s="83" t="s">
        <v>38</v>
      </c>
      <c r="AY33" s="163" t="s">
        <v>38</v>
      </c>
      <c r="AZ33" s="750"/>
      <c r="BA33" s="752"/>
      <c r="BB33" s="83" t="s">
        <v>38</v>
      </c>
      <c r="BC33" s="83" t="s">
        <v>38</v>
      </c>
      <c r="BD33" s="83" t="s">
        <v>38</v>
      </c>
      <c r="BE33" s="83" t="s">
        <v>38</v>
      </c>
      <c r="BF33" s="163" t="s">
        <v>38</v>
      </c>
      <c r="BG33" s="750"/>
      <c r="BH33" s="752"/>
      <c r="BI33" s="83" t="s">
        <v>38</v>
      </c>
      <c r="BJ33" s="83" t="s">
        <v>38</v>
      </c>
      <c r="BK33" s="83" t="s">
        <v>38</v>
      </c>
      <c r="BL33" s="83" t="s">
        <v>38</v>
      </c>
      <c r="BM33" s="163" t="s">
        <v>38</v>
      </c>
      <c r="BN33" s="158"/>
      <c r="BO33" s="745"/>
      <c r="BP33" s="47"/>
      <c r="BQ33" s="746"/>
      <c r="BR33" s="47"/>
      <c r="BS33" s="743"/>
      <c r="BT33" s="47"/>
      <c r="BU33" s="741"/>
      <c r="BX33" s="165"/>
      <c r="BZ33" s="169" t="s">
        <v>123</v>
      </c>
      <c r="CB33" s="185" t="s">
        <v>219</v>
      </c>
      <c r="CD33" s="14" t="s">
        <v>108</v>
      </c>
      <c r="CE33" t="s">
        <v>288</v>
      </c>
      <c r="CF33" s="14" t="s">
        <v>255</v>
      </c>
      <c r="CJ33" s="14" t="s">
        <v>294</v>
      </c>
      <c r="CK33" s="14" t="s">
        <v>228</v>
      </c>
      <c r="CL33" s="14" t="s">
        <v>143</v>
      </c>
      <c r="CM33" s="14" t="s">
        <v>166</v>
      </c>
      <c r="CO33" s="3" t="s">
        <v>174</v>
      </c>
      <c r="CQ33" s="14" t="s">
        <v>227</v>
      </c>
      <c r="CR33" s="14" t="s">
        <v>207</v>
      </c>
      <c r="CT33" s="14" t="s">
        <v>224</v>
      </c>
      <c r="DA33" s="1"/>
      <c r="DB33" s="1"/>
      <c r="DC33" s="1"/>
      <c r="DD33" s="1"/>
      <c r="DE33" s="1"/>
      <c r="DF33" s="1"/>
      <c r="DG33" s="1"/>
      <c r="DH33" s="1"/>
      <c r="DI33" s="1"/>
    </row>
    <row r="34" spans="1:113" ht="6.75" customHeight="1">
      <c r="A34" s="85">
        <v>0</v>
      </c>
      <c r="B34" s="86"/>
      <c r="C34" s="87"/>
      <c r="D34" s="87"/>
      <c r="E34" s="147"/>
      <c r="F34" s="87"/>
      <c r="G34" s="88"/>
      <c r="H34" s="141"/>
      <c r="I34" s="86"/>
      <c r="J34" s="90"/>
      <c r="K34" s="425"/>
      <c r="L34" s="91"/>
      <c r="M34" s="91"/>
      <c r="N34" s="91"/>
      <c r="O34" s="91"/>
      <c r="P34" s="91"/>
      <c r="Q34" s="90"/>
      <c r="R34" s="425"/>
      <c r="S34" s="91"/>
      <c r="T34" s="91"/>
      <c r="U34" s="91"/>
      <c r="V34" s="91"/>
      <c r="W34" s="91"/>
      <c r="X34" s="90"/>
      <c r="Y34" s="425"/>
      <c r="Z34" s="91"/>
      <c r="AA34" s="91"/>
      <c r="AB34" s="91"/>
      <c r="AC34" s="91"/>
      <c r="AD34" s="91"/>
      <c r="AE34" s="90"/>
      <c r="AF34" s="425"/>
      <c r="AG34" s="91"/>
      <c r="AH34" s="91"/>
      <c r="AI34" s="91"/>
      <c r="AJ34" s="91"/>
      <c r="AK34" s="91"/>
      <c r="AL34" s="90"/>
      <c r="AM34" s="425"/>
      <c r="AN34" s="91"/>
      <c r="AO34" s="91"/>
      <c r="AP34" s="91"/>
      <c r="AQ34" s="91"/>
      <c r="AR34" s="91"/>
      <c r="AS34" s="90"/>
      <c r="AT34" s="425"/>
      <c r="AU34" s="91"/>
      <c r="AV34" s="91"/>
      <c r="AW34" s="91"/>
      <c r="AX34" s="91"/>
      <c r="AY34" s="91"/>
      <c r="AZ34" s="90"/>
      <c r="BA34" s="425"/>
      <c r="BB34" s="91"/>
      <c r="BC34" s="91"/>
      <c r="BD34" s="91"/>
      <c r="BE34" s="91"/>
      <c r="BF34" s="91"/>
      <c r="BG34" s="90"/>
      <c r="BH34" s="425"/>
      <c r="BI34" s="91"/>
      <c r="BJ34" s="91"/>
      <c r="BK34" s="91"/>
      <c r="BL34" s="91"/>
      <c r="BM34" s="91"/>
      <c r="BN34" s="86"/>
      <c r="BO34" s="159"/>
      <c r="BP34" s="91"/>
      <c r="BQ34" s="469"/>
      <c r="BR34" s="91"/>
      <c r="BS34" s="470"/>
      <c r="BT34" s="91"/>
      <c r="BU34" s="468"/>
      <c r="BZ34" s="169" t="s">
        <v>91</v>
      </c>
      <c r="CB34" s="185" t="s">
        <v>232</v>
      </c>
      <c r="CD34" t="s">
        <v>116</v>
      </c>
      <c r="CE34" t="s">
        <v>119</v>
      </c>
      <c r="CJ34" s="14" t="s">
        <v>249</v>
      </c>
      <c r="CK34" s="14" t="s">
        <v>140</v>
      </c>
      <c r="CL34" s="14" t="s">
        <v>236</v>
      </c>
      <c r="CO34" t="s">
        <v>176</v>
      </c>
      <c r="CQ34" s="14" t="s">
        <v>314</v>
      </c>
      <c r="CR34" s="14" t="s">
        <v>327</v>
      </c>
      <c r="CT34" s="14" t="s">
        <v>333</v>
      </c>
      <c r="DA34" s="1"/>
      <c r="DB34" s="1"/>
      <c r="DC34" s="1"/>
      <c r="DD34" s="1"/>
      <c r="DE34" s="1"/>
      <c r="DF34" s="1"/>
      <c r="DG34" s="1"/>
      <c r="DH34" s="1"/>
      <c r="DI34" s="1"/>
    </row>
    <row r="35" spans="1:113" ht="9.75" customHeight="1">
      <c r="A35" s="498">
        <f>A34+1</f>
        <v>1</v>
      </c>
      <c r="B35" s="525" t="s">
        <v>8</v>
      </c>
      <c r="C35" s="527"/>
      <c r="D35" s="527"/>
      <c r="E35" s="529"/>
      <c r="F35" s="529"/>
      <c r="G35" s="531"/>
      <c r="H35" s="531"/>
      <c r="I35" s="68"/>
      <c r="J35" s="426">
        <v>0</v>
      </c>
      <c r="K35" s="614">
        <f>IF(($J35)*OR($J36)=0,SUM(INT($J35)+INT($J36)),SUM(INT($J35)+INT($J36))/2)</f>
        <v>0</v>
      </c>
      <c r="L35" s="753"/>
      <c r="M35" s="755"/>
      <c r="N35" s="755"/>
      <c r="O35" s="755"/>
      <c r="P35" s="523"/>
      <c r="Q35" s="426">
        <v>0</v>
      </c>
      <c r="R35" s="614">
        <f>IF(($Q35)*OR($Q36)=0,SUM(INT($Q35)+INT($Q36)),SUM(INT($Q35)+INT($Q36))/2)</f>
        <v>0</v>
      </c>
      <c r="S35" s="753"/>
      <c r="T35" s="755"/>
      <c r="U35" s="755"/>
      <c r="V35" s="755"/>
      <c r="W35" s="523"/>
      <c r="X35" s="426">
        <v>0</v>
      </c>
      <c r="Y35" s="614">
        <f>IF(($X35)*OR($X36)=0,SUM(INT($X35)+INT($X36)),SUM(INT($X35)+INT($X36))/2)</f>
        <v>0</v>
      </c>
      <c r="Z35" s="753"/>
      <c r="AA35" s="755"/>
      <c r="AB35" s="755"/>
      <c r="AC35" s="755"/>
      <c r="AD35" s="523"/>
      <c r="AE35" s="426">
        <v>0</v>
      </c>
      <c r="AF35" s="614">
        <f>IF(($AE35)*OR($AE36)=0,SUM(INT($AE35)+INT($AE36)),SUM(INT($AE35)+INT($AE36))/2)</f>
        <v>0</v>
      </c>
      <c r="AG35" s="753"/>
      <c r="AH35" s="755"/>
      <c r="AI35" s="755"/>
      <c r="AJ35" s="755"/>
      <c r="AK35" s="523"/>
      <c r="AL35" s="426">
        <v>0</v>
      </c>
      <c r="AM35" s="614">
        <f>IF(($AL35)*OR($AL36)=0,SUM(INT($AL35)+INT($AL36)),SUM(INT($AL35)+INT($AL36))/2)</f>
        <v>0</v>
      </c>
      <c r="AN35" s="753"/>
      <c r="AO35" s="755"/>
      <c r="AP35" s="755"/>
      <c r="AQ35" s="755"/>
      <c r="AR35" s="523"/>
      <c r="AS35" s="426">
        <v>0</v>
      </c>
      <c r="AT35" s="614">
        <f>IF(($AS35)*OR($AS36)=0,SUM(INT($AS35)+INT($AS36)),SUM(INT($AS35)+INT($AS36))/2)</f>
        <v>0</v>
      </c>
      <c r="AU35" s="753"/>
      <c r="AV35" s="755"/>
      <c r="AW35" s="755"/>
      <c r="AX35" s="755"/>
      <c r="AY35" s="523"/>
      <c r="AZ35" s="426">
        <v>0</v>
      </c>
      <c r="BA35" s="614">
        <f>IF(($AZ35)*OR($AZ36)=0,SUM(INT($AZ35)+INT($AZ36)),SUM(INT($AZ35)+INT($AZ36))/2)</f>
        <v>0</v>
      </c>
      <c r="BB35" s="753"/>
      <c r="BC35" s="755"/>
      <c r="BD35" s="755"/>
      <c r="BE35" s="755"/>
      <c r="BF35" s="523"/>
      <c r="BG35" s="426">
        <v>0</v>
      </c>
      <c r="BH35" s="614">
        <f>IF(($BG35)*OR($BG36)=0,SUM(INT($BG35)+INT($BG36)),SUM(INT($BG35)+INT($BG36))/2)</f>
        <v>0</v>
      </c>
      <c r="BI35" s="753"/>
      <c r="BJ35" s="755"/>
      <c r="BK35" s="755"/>
      <c r="BL35" s="755"/>
      <c r="BM35" s="523"/>
      <c r="BN35" s="44"/>
      <c r="BO35" s="760">
        <f>IF($L$33=L35,1,0)+IF($M$33=M35,1,0)+IF($N$33=N35,1,0)+IF($O$33=O35,1,0)+IF($P$33=P35,1,0)+IF($S$33=S35,1,0)+IF($T$33=T35,1,0)+IF($U$33=U35,1,0)+IF($V$33=V35,1,0)+IF($W$33=W35,1,0)+IF($Z$33=Z35,1,0)+IF($AA$33=AA35,1,0)+IF($AB$33=AB35,1,0)+IF($AC$33=AC35,1,0)+IF($AD$33=AD35,1,0)+IF($AG$33=AG35,1,0)+IF($AH$33=AH35,1,0)+IF($AI$33=AI35,1,0)+IF($AJ$33=AJ35,1,0)+IF($AK$33=AK35,1,0)+IF($AN$33=AN35,1,0)+IF($AO$33=AO35,1,0)+IF($AP$33=AP35,1,0)+IF($AQ$33=AQ35,1,0)+IF($AR$33=AR35,1,0)+IF($AU$33=AU35,1,0)+IF($AV$33=AV35,1,0)+IF($AW$33=AW35,1,0)+IF($AX$33=AX35,1,0)+IF($AY$33=AY35,1,0)+IF($BB$33=BB35,1,0)+IF($BC$33=BC35,1,0)+IF($BD$33=BD35,1,0)+IF($BE$33=BE35,1,0)+IF($BF$33=BF35,1,0)+IF($BI$33=BI35,1,0)+IF($BJ$33=BJ35,1,0)+IF($BK$33=BK35,1,0)+IF($BL$33=BL35,1,0)+IF($BM$33=BM35,1,0)</f>
        <v>0</v>
      </c>
      <c r="BP35" s="48"/>
      <c r="BQ35" s="762">
        <f>K35+R35+Y35+AF35+AM35+AT35+BA35+BH35</f>
        <v>0</v>
      </c>
      <c r="BR35" s="48"/>
      <c r="BS35" s="763">
        <f aca="true" t="shared" si="0" ref="BS35:BS57">((SUM($C$8:$C$15)-BO35)*45)</f>
        <v>1800</v>
      </c>
      <c r="BT35" s="48"/>
      <c r="BU35" s="761">
        <f>BS35+BQ35</f>
        <v>1800</v>
      </c>
      <c r="BX35" s="106"/>
      <c r="BY35" s="106"/>
      <c r="BZ35" s="169" t="s">
        <v>92</v>
      </c>
      <c r="CA35" s="107"/>
      <c r="CB35" s="185" t="s">
        <v>174</v>
      </c>
      <c r="CD35" t="s">
        <v>117</v>
      </c>
      <c r="CE35" s="14" t="s">
        <v>290</v>
      </c>
      <c r="CJ35" s="14" t="s">
        <v>250</v>
      </c>
      <c r="CK35" s="14" t="s">
        <v>301</v>
      </c>
      <c r="CL35" s="14" t="s">
        <v>306</v>
      </c>
      <c r="CO35" t="s">
        <v>265</v>
      </c>
      <c r="CQ35" s="14" t="s">
        <v>246</v>
      </c>
      <c r="CR35" s="14" t="s">
        <v>235</v>
      </c>
      <c r="CT35" s="14" t="s">
        <v>159</v>
      </c>
      <c r="DA35" s="1"/>
      <c r="DB35" s="1"/>
      <c r="DC35" s="1"/>
      <c r="DD35" s="1"/>
      <c r="DE35" s="1"/>
      <c r="DF35" s="1"/>
      <c r="DG35" s="1"/>
      <c r="DH35" s="1"/>
      <c r="DI35" s="1"/>
    </row>
    <row r="36" spans="1:113" ht="9.75" customHeight="1">
      <c r="A36" s="499"/>
      <c r="B36" s="526"/>
      <c r="C36" s="528"/>
      <c r="D36" s="528"/>
      <c r="E36" s="530"/>
      <c r="F36" s="530"/>
      <c r="G36" s="532"/>
      <c r="H36" s="532"/>
      <c r="I36" s="68"/>
      <c r="J36" s="426">
        <v>0</v>
      </c>
      <c r="K36" s="644"/>
      <c r="L36" s="754"/>
      <c r="M36" s="756"/>
      <c r="N36" s="756"/>
      <c r="O36" s="756"/>
      <c r="P36" s="524"/>
      <c r="Q36" s="426">
        <v>0</v>
      </c>
      <c r="R36" s="644"/>
      <c r="S36" s="754"/>
      <c r="T36" s="756"/>
      <c r="U36" s="756"/>
      <c r="V36" s="756"/>
      <c r="W36" s="524"/>
      <c r="X36" s="426">
        <v>0</v>
      </c>
      <c r="Y36" s="644"/>
      <c r="Z36" s="754"/>
      <c r="AA36" s="756"/>
      <c r="AB36" s="756"/>
      <c r="AC36" s="756"/>
      <c r="AD36" s="524"/>
      <c r="AE36" s="426">
        <v>0</v>
      </c>
      <c r="AF36" s="644"/>
      <c r="AG36" s="754"/>
      <c r="AH36" s="756"/>
      <c r="AI36" s="756"/>
      <c r="AJ36" s="756"/>
      <c r="AK36" s="524"/>
      <c r="AL36" s="426">
        <v>0</v>
      </c>
      <c r="AM36" s="644"/>
      <c r="AN36" s="754"/>
      <c r="AO36" s="756"/>
      <c r="AP36" s="756"/>
      <c r="AQ36" s="756"/>
      <c r="AR36" s="524"/>
      <c r="AS36" s="426">
        <v>0</v>
      </c>
      <c r="AT36" s="644"/>
      <c r="AU36" s="754"/>
      <c r="AV36" s="756"/>
      <c r="AW36" s="756"/>
      <c r="AX36" s="756"/>
      <c r="AY36" s="524"/>
      <c r="AZ36" s="426">
        <v>0</v>
      </c>
      <c r="BA36" s="644"/>
      <c r="BB36" s="754"/>
      <c r="BC36" s="756"/>
      <c r="BD36" s="756"/>
      <c r="BE36" s="756"/>
      <c r="BF36" s="524"/>
      <c r="BG36" s="426">
        <v>0</v>
      </c>
      <c r="BH36" s="644"/>
      <c r="BI36" s="754"/>
      <c r="BJ36" s="756"/>
      <c r="BK36" s="756"/>
      <c r="BL36" s="756"/>
      <c r="BM36" s="524"/>
      <c r="BN36" s="44"/>
      <c r="BO36" s="760"/>
      <c r="BP36" s="48"/>
      <c r="BQ36" s="762"/>
      <c r="BR36" s="48"/>
      <c r="BS36" s="763"/>
      <c r="BT36" s="48"/>
      <c r="BU36" s="761"/>
      <c r="BX36" s="106"/>
      <c r="BY36" s="106"/>
      <c r="BZ36" s="169" t="s">
        <v>128</v>
      </c>
      <c r="CA36" s="107"/>
      <c r="CB36" s="185" t="s">
        <v>231</v>
      </c>
      <c r="CD36" t="s">
        <v>240</v>
      </c>
      <c r="CJ36" s="14" t="s">
        <v>295</v>
      </c>
      <c r="CK36" s="14" t="s">
        <v>251</v>
      </c>
      <c r="CL36" s="14" t="s">
        <v>308</v>
      </c>
      <c r="CO36" t="s">
        <v>177</v>
      </c>
      <c r="CQ36" s="14" t="s">
        <v>242</v>
      </c>
      <c r="CR36" s="14" t="s">
        <v>328</v>
      </c>
      <c r="CT36" s="14" t="s">
        <v>336</v>
      </c>
      <c r="DA36" s="1"/>
      <c r="DB36" s="1"/>
      <c r="DC36" s="1"/>
      <c r="DD36" s="1"/>
      <c r="DE36" s="1"/>
      <c r="DF36" s="1"/>
      <c r="DG36" s="1"/>
      <c r="DH36" s="1"/>
      <c r="DI36" s="1"/>
    </row>
    <row r="37" spans="1:113" ht="9.75" customHeight="1">
      <c r="A37" s="498">
        <v>2</v>
      </c>
      <c r="B37" s="525" t="s">
        <v>7</v>
      </c>
      <c r="C37" s="527"/>
      <c r="D37" s="527"/>
      <c r="E37" s="529"/>
      <c r="F37" s="529"/>
      <c r="G37" s="531"/>
      <c r="H37" s="506"/>
      <c r="I37" s="68"/>
      <c r="J37" s="426">
        <v>0</v>
      </c>
      <c r="K37" s="614">
        <f>IF(($J37)*OR($J38)=0,SUM(INT($J37)+INT($J38)),SUM(INT($J37)+INT($J38))/2)</f>
        <v>0</v>
      </c>
      <c r="L37" s="753"/>
      <c r="M37" s="755"/>
      <c r="N37" s="755"/>
      <c r="O37" s="755"/>
      <c r="P37" s="523"/>
      <c r="Q37" s="426">
        <v>0</v>
      </c>
      <c r="R37" s="614">
        <f>IF(($Q37)*OR($Q38)=0,SUM(INT($Q37)+INT($Q38)),SUM(INT($Q37)+INT($Q38))/2)</f>
        <v>0</v>
      </c>
      <c r="S37" s="753"/>
      <c r="T37" s="755"/>
      <c r="U37" s="755"/>
      <c r="V37" s="755"/>
      <c r="W37" s="523"/>
      <c r="X37" s="426">
        <v>0</v>
      </c>
      <c r="Y37" s="614">
        <f>IF(($X37)*OR($X38)=0,SUM(INT($X37)+INT($X38)),SUM(INT($X37)+INT($X38))/2)</f>
        <v>0</v>
      </c>
      <c r="Z37" s="753"/>
      <c r="AA37" s="755"/>
      <c r="AB37" s="755"/>
      <c r="AC37" s="755"/>
      <c r="AD37" s="523"/>
      <c r="AE37" s="426">
        <v>0</v>
      </c>
      <c r="AF37" s="614">
        <f>IF(($AE37)*OR($AE38)=0,SUM(INT($AE37)+INT($AE38)),SUM(INT($AE37)+INT($AE38))/2)</f>
        <v>0</v>
      </c>
      <c r="AG37" s="753"/>
      <c r="AH37" s="755"/>
      <c r="AI37" s="755"/>
      <c r="AJ37" s="755"/>
      <c r="AK37" s="523"/>
      <c r="AL37" s="426">
        <v>0</v>
      </c>
      <c r="AM37" s="614">
        <f>IF(($AL37)*OR($AL38)=0,SUM(INT($AL37)+INT($AL38)),SUM(INT($AL37)+INT($AL38))/2)</f>
        <v>0</v>
      </c>
      <c r="AN37" s="753"/>
      <c r="AO37" s="755"/>
      <c r="AP37" s="755"/>
      <c r="AQ37" s="755"/>
      <c r="AR37" s="523"/>
      <c r="AS37" s="426">
        <v>0</v>
      </c>
      <c r="AT37" s="614">
        <f>IF(($AS37)*OR($AS38)=0,SUM(INT($AS37)+INT($AS38)),SUM(INT($AS37)+INT($AS38))/2)</f>
        <v>0</v>
      </c>
      <c r="AU37" s="753"/>
      <c r="AV37" s="755"/>
      <c r="AW37" s="755"/>
      <c r="AX37" s="755"/>
      <c r="AY37" s="523"/>
      <c r="AZ37" s="426">
        <v>0</v>
      </c>
      <c r="BA37" s="614">
        <f>IF(($AZ37)*OR($AZ38)=0,SUM(INT($AZ37)+INT($AZ38)),SUM(INT($AZ37)+INT($AZ38))/2)</f>
        <v>0</v>
      </c>
      <c r="BB37" s="753"/>
      <c r="BC37" s="755"/>
      <c r="BD37" s="755"/>
      <c r="BE37" s="755"/>
      <c r="BF37" s="523"/>
      <c r="BG37" s="426">
        <v>0</v>
      </c>
      <c r="BH37" s="614">
        <f>IF(($BG37)*OR($BG38)=0,SUM(INT($BG37)+INT($BG38)),SUM(INT($BG37)+INT($BG38))/2)</f>
        <v>0</v>
      </c>
      <c r="BI37" s="753"/>
      <c r="BJ37" s="755"/>
      <c r="BK37" s="755"/>
      <c r="BL37" s="755"/>
      <c r="BM37" s="523"/>
      <c r="BN37" s="44"/>
      <c r="BO37" s="760">
        <f>IF($L$33=L37,1,0)+IF($M$33=M37,1,0)+IF($N$33=N37,1,0)+IF($O$33=O37,1,0)+IF($P$33=P37,1,0)+IF($S$33=S37,1,0)+IF($T$33=T37,1,0)+IF($U$33=U37,1,0)+IF($V$33=V37,1,0)+IF($W$33=W37,1,0)+IF($Z$33=Z37,1,0)+IF($AA$33=AA37,1,0)+IF($AB$33=AB37,1,0)+IF($AC$33=AC37,1,0)+IF($AD$33=AD37,1,0)+IF($AG$33=AG37,1,0)+IF($AH$33=AH37,1,0)+IF($AI$33=AI37,1,0)+IF($AJ$33=AJ37,1,0)+IF($AK$33=AK37,1,0)+IF($AN$33=AN37,1,0)+IF($AO$33=AO37,1,0)+IF($AP$33=AP37,1,0)+IF($AQ$33=AQ37,1,0)+IF($AR$33=AR37,1,0)+IF($AU$33=AU37,1,0)+IF($AV$33=AV37,1,0)+IF($AW$33=AW37,1,0)+IF($AX$33=AX37,1,0)+IF($AY$33=AY37,1,0)+IF($BB$33=BB37,1,0)+IF($BC$33=BC37,1,0)+IF($BD$33=BD37,1,0)+IF($BE$33=BE37,1,0)+IF($BF$33=BF37,1,0)+IF($BI$33=BI37,1,0)+IF($BJ$33=BJ37,1,0)+IF($BK$33=BK37,1,0)+IF($BL$33=BL37,1,0)+IF($BM$33=BM37,1,0)</f>
        <v>0</v>
      </c>
      <c r="BP37" s="48"/>
      <c r="BQ37" s="762">
        <f>K37+R37+Y37+AF37+AM37+AT37+BA37+BH37</f>
        <v>0</v>
      </c>
      <c r="BR37" s="48"/>
      <c r="BS37" s="763">
        <f t="shared" si="0"/>
        <v>1800</v>
      </c>
      <c r="BT37" s="48"/>
      <c r="BU37" s="761">
        <f>BS37+BQ37</f>
        <v>1800</v>
      </c>
      <c r="BX37" s="106"/>
      <c r="BY37" s="106"/>
      <c r="BZ37" s="169" t="s">
        <v>100</v>
      </c>
      <c r="CA37" s="107"/>
      <c r="CB37" s="185" t="s">
        <v>230</v>
      </c>
      <c r="CD37" s="14" t="s">
        <v>280</v>
      </c>
      <c r="CJ37" s="14" t="s">
        <v>299</v>
      </c>
      <c r="CK37" s="14" t="s">
        <v>135</v>
      </c>
      <c r="CL37" s="14" t="s">
        <v>151</v>
      </c>
      <c r="CO37" t="s">
        <v>270</v>
      </c>
      <c r="CQ37" s="14" t="s">
        <v>315</v>
      </c>
      <c r="CR37" s="14" t="s">
        <v>201</v>
      </c>
      <c r="CT37" s="14" t="s">
        <v>332</v>
      </c>
      <c r="DA37" s="1"/>
      <c r="DB37" s="1"/>
      <c r="DC37" s="1"/>
      <c r="DD37" s="1"/>
      <c r="DE37" s="1"/>
      <c r="DF37" s="1"/>
      <c r="DG37" s="1"/>
      <c r="DH37" s="1"/>
      <c r="DI37" s="1"/>
    </row>
    <row r="38" spans="1:113" ht="9.75" customHeight="1">
      <c r="A38" s="499"/>
      <c r="B38" s="526"/>
      <c r="C38" s="528"/>
      <c r="D38" s="528"/>
      <c r="E38" s="530"/>
      <c r="F38" s="530"/>
      <c r="G38" s="532"/>
      <c r="H38" s="507"/>
      <c r="I38" s="68"/>
      <c r="J38" s="426">
        <v>0</v>
      </c>
      <c r="K38" s="644"/>
      <c r="L38" s="754"/>
      <c r="M38" s="756"/>
      <c r="N38" s="756"/>
      <c r="O38" s="756"/>
      <c r="P38" s="524"/>
      <c r="Q38" s="426">
        <v>0</v>
      </c>
      <c r="R38" s="644"/>
      <c r="S38" s="754"/>
      <c r="T38" s="756"/>
      <c r="U38" s="756"/>
      <c r="V38" s="756"/>
      <c r="W38" s="524"/>
      <c r="X38" s="426">
        <v>0</v>
      </c>
      <c r="Y38" s="644"/>
      <c r="Z38" s="754"/>
      <c r="AA38" s="756"/>
      <c r="AB38" s="756"/>
      <c r="AC38" s="756"/>
      <c r="AD38" s="524"/>
      <c r="AE38" s="426">
        <v>0</v>
      </c>
      <c r="AF38" s="644"/>
      <c r="AG38" s="754"/>
      <c r="AH38" s="756"/>
      <c r="AI38" s="756"/>
      <c r="AJ38" s="756"/>
      <c r="AK38" s="524"/>
      <c r="AL38" s="426">
        <v>0</v>
      </c>
      <c r="AM38" s="644"/>
      <c r="AN38" s="754"/>
      <c r="AO38" s="756"/>
      <c r="AP38" s="756"/>
      <c r="AQ38" s="756"/>
      <c r="AR38" s="524"/>
      <c r="AS38" s="426">
        <v>0</v>
      </c>
      <c r="AT38" s="644"/>
      <c r="AU38" s="754"/>
      <c r="AV38" s="756"/>
      <c r="AW38" s="756"/>
      <c r="AX38" s="756"/>
      <c r="AY38" s="524"/>
      <c r="AZ38" s="426">
        <v>0</v>
      </c>
      <c r="BA38" s="644"/>
      <c r="BB38" s="754"/>
      <c r="BC38" s="756"/>
      <c r="BD38" s="756"/>
      <c r="BE38" s="756"/>
      <c r="BF38" s="524"/>
      <c r="BG38" s="426">
        <v>0</v>
      </c>
      <c r="BH38" s="644"/>
      <c r="BI38" s="754"/>
      <c r="BJ38" s="756"/>
      <c r="BK38" s="756"/>
      <c r="BL38" s="756"/>
      <c r="BM38" s="524"/>
      <c r="BN38" s="44"/>
      <c r="BO38" s="760"/>
      <c r="BP38" s="48"/>
      <c r="BQ38" s="762"/>
      <c r="BR38" s="48"/>
      <c r="BS38" s="763"/>
      <c r="BT38" s="48"/>
      <c r="BU38" s="761"/>
      <c r="BX38" s="106"/>
      <c r="BY38" s="106"/>
      <c r="BZ38" s="169" t="s">
        <v>101</v>
      </c>
      <c r="CA38" s="107"/>
      <c r="CB38" s="185" t="s">
        <v>184</v>
      </c>
      <c r="CD38" t="s">
        <v>276</v>
      </c>
      <c r="CJ38" s="14" t="s">
        <v>298</v>
      </c>
      <c r="CK38" s="14" t="s">
        <v>138</v>
      </c>
      <c r="CL38" s="14" t="s">
        <v>148</v>
      </c>
      <c r="CO38" t="s">
        <v>220</v>
      </c>
      <c r="CQ38" s="14" t="s">
        <v>316</v>
      </c>
      <c r="CR38" s="14" t="s">
        <v>202</v>
      </c>
      <c r="CT38" s="14" t="s">
        <v>256</v>
      </c>
      <c r="DA38" s="1"/>
      <c r="DB38" s="1"/>
      <c r="DC38" s="1"/>
      <c r="DD38" s="1"/>
      <c r="DE38" s="1"/>
      <c r="DF38" s="1"/>
      <c r="DG38" s="1"/>
      <c r="DH38" s="1"/>
      <c r="DI38" s="1"/>
    </row>
    <row r="39" spans="1:113" ht="9.75" customHeight="1">
      <c r="A39" s="498">
        <v>3</v>
      </c>
      <c r="B39" s="525" t="s">
        <v>10</v>
      </c>
      <c r="C39" s="527"/>
      <c r="D39" s="527"/>
      <c r="E39" s="529"/>
      <c r="F39" s="529"/>
      <c r="G39" s="531"/>
      <c r="H39" s="506"/>
      <c r="I39" s="68"/>
      <c r="J39" s="426">
        <v>0</v>
      </c>
      <c r="K39" s="614">
        <f>IF(($J39)*OR($J40)=0,SUM(INT($J39)+INT($J40)),SUM(INT($J39)+INT($J40))/2)</f>
        <v>0</v>
      </c>
      <c r="L39" s="753"/>
      <c r="M39" s="755"/>
      <c r="N39" s="755"/>
      <c r="O39" s="755"/>
      <c r="P39" s="523"/>
      <c r="Q39" s="426">
        <v>0</v>
      </c>
      <c r="R39" s="614">
        <f>IF(($Q39)*OR($Q40)=0,SUM(INT($Q39)+INT($Q40)),SUM(INT($Q39)+INT($Q40))/2)</f>
        <v>0</v>
      </c>
      <c r="S39" s="753"/>
      <c r="T39" s="755"/>
      <c r="U39" s="755"/>
      <c r="V39" s="755"/>
      <c r="W39" s="523"/>
      <c r="X39" s="426">
        <v>0</v>
      </c>
      <c r="Y39" s="614">
        <f>IF(($X39)*OR($X40)=0,SUM(INT($X39)+INT($X40)),SUM(INT($X39)+INT($X40))/2)</f>
        <v>0</v>
      </c>
      <c r="Z39" s="753"/>
      <c r="AA39" s="755"/>
      <c r="AB39" s="755"/>
      <c r="AC39" s="755"/>
      <c r="AD39" s="523"/>
      <c r="AE39" s="426">
        <v>0</v>
      </c>
      <c r="AF39" s="614">
        <f>IF(($AE39)*OR($AE40)=0,SUM(INT($AE39)+INT($AE40)),SUM(INT($AE39)+INT($AE40))/2)</f>
        <v>0</v>
      </c>
      <c r="AG39" s="753"/>
      <c r="AH39" s="755"/>
      <c r="AI39" s="755"/>
      <c r="AJ39" s="755"/>
      <c r="AK39" s="523"/>
      <c r="AL39" s="426">
        <v>0</v>
      </c>
      <c r="AM39" s="614">
        <f>IF(($AL39)*OR($AL40)=0,SUM(INT($AL39)+INT($AL40)),SUM(INT($AL39)+INT($AL40))/2)</f>
        <v>0</v>
      </c>
      <c r="AN39" s="753"/>
      <c r="AO39" s="755"/>
      <c r="AP39" s="755"/>
      <c r="AQ39" s="755"/>
      <c r="AR39" s="523"/>
      <c r="AS39" s="426">
        <v>0</v>
      </c>
      <c r="AT39" s="614">
        <f>IF(($AS39)*OR($AS40)=0,SUM(INT($AS39)+INT($AS40)),SUM(INT($AS39)+INT($AS40))/2)</f>
        <v>0</v>
      </c>
      <c r="AU39" s="753"/>
      <c r="AV39" s="755"/>
      <c r="AW39" s="755"/>
      <c r="AX39" s="755"/>
      <c r="AY39" s="523"/>
      <c r="AZ39" s="426">
        <v>0</v>
      </c>
      <c r="BA39" s="614">
        <f>IF(($AZ39)*OR($AZ40)=0,SUM(INT($AZ39)+INT($AZ40)),SUM(INT($AZ39)+INT($AZ40))/2)</f>
        <v>0</v>
      </c>
      <c r="BB39" s="753"/>
      <c r="BC39" s="755"/>
      <c r="BD39" s="755"/>
      <c r="BE39" s="755"/>
      <c r="BF39" s="523"/>
      <c r="BG39" s="426">
        <v>0</v>
      </c>
      <c r="BH39" s="614">
        <f>IF(($BG39)*OR($BG40)=0,SUM(INT($BG39)+INT($BG40)),SUM(INT($BG39)+INT($BG40))/2)</f>
        <v>0</v>
      </c>
      <c r="BI39" s="753"/>
      <c r="BJ39" s="755"/>
      <c r="BK39" s="755"/>
      <c r="BL39" s="755"/>
      <c r="BM39" s="523"/>
      <c r="BN39" s="44"/>
      <c r="BO39" s="760">
        <f>IF($L$33=L39,1,0)+IF($M$33=M39,1,0)+IF($N$33=N39,1,0)+IF($O$33=O39,1,0)+IF($P$33=P39,1,0)+IF($S$33=S39,1,0)+IF($T$33=T39,1,0)+IF($U$33=U39,1,0)+IF($V$33=V39,1,0)+IF($W$33=W39,1,0)+IF($Z$33=Z39,1,0)+IF($AA$33=AA39,1,0)+IF($AB$33=AB39,1,0)+IF($AC$33=AC39,1,0)+IF($AD$33=AD39,1,0)+IF($AG$33=AG39,1,0)+IF($AH$33=AH39,1,0)+IF($AI$33=AI39,1,0)+IF($AJ$33=AJ39,1,0)+IF($AK$33=AK39,1,0)+IF($AN$33=AN39,1,0)+IF($AO$33=AO39,1,0)+IF($AP$33=AP39,1,0)+IF($AQ$33=AQ39,1,0)+IF($AR$33=AR39,1,0)+IF($AU$33=AU39,1,0)+IF($AV$33=AV39,1,0)+IF($AW$33=AW39,1,0)+IF($AX$33=AX39,1,0)+IF($AY$33=AY39,1,0)+IF($BB$33=BB39,1,0)+IF($BC$33=BC39,1,0)+IF($BD$33=BD39,1,0)+IF($BE$33=BE39,1,0)+IF($BF$33=BF39,1,0)+IF($BI$33=BI39,1,0)+IF($BJ$33=BJ39,1,0)+IF($BK$33=BK39,1,0)+IF($BL$33=BL39,1,0)+IF($BM$33=BM39,1,0)</f>
        <v>0</v>
      </c>
      <c r="BP39" s="48"/>
      <c r="BQ39" s="762">
        <f>K39+R39+Y39+AF39+AM39+AT39+BA39+BH39</f>
        <v>0</v>
      </c>
      <c r="BR39" s="48"/>
      <c r="BS39" s="763">
        <f t="shared" si="0"/>
        <v>1800</v>
      </c>
      <c r="BT39" s="48"/>
      <c r="BU39" s="761">
        <f>BS39+BQ39</f>
        <v>1800</v>
      </c>
      <c r="BX39" s="106"/>
      <c r="BY39" s="106"/>
      <c r="BZ39" s="169" t="s">
        <v>93</v>
      </c>
      <c r="CA39" s="107"/>
      <c r="CB39" s="185" t="s">
        <v>154</v>
      </c>
      <c r="CD39" t="s">
        <v>248</v>
      </c>
      <c r="CJ39" s="14" t="s">
        <v>259</v>
      </c>
      <c r="CK39" s="14" t="s">
        <v>300</v>
      </c>
      <c r="CL39" s="14" t="s">
        <v>307</v>
      </c>
      <c r="CO39" t="s">
        <v>266</v>
      </c>
      <c r="CQ39" s="14" t="s">
        <v>188</v>
      </c>
      <c r="CR39" s="14" t="s">
        <v>206</v>
      </c>
      <c r="CT39" s="14" t="s">
        <v>335</v>
      </c>
      <c r="DA39" s="1"/>
      <c r="DB39" s="1"/>
      <c r="DC39" s="1"/>
      <c r="DD39" s="1"/>
      <c r="DE39" s="1"/>
      <c r="DF39" s="1"/>
      <c r="DG39" s="1"/>
      <c r="DH39" s="1"/>
      <c r="DI39" s="1"/>
    </row>
    <row r="40" spans="1:113" ht="9.75" customHeight="1">
      <c r="A40" s="499"/>
      <c r="B40" s="526"/>
      <c r="C40" s="528"/>
      <c r="D40" s="528"/>
      <c r="E40" s="530"/>
      <c r="F40" s="530"/>
      <c r="G40" s="532"/>
      <c r="H40" s="507"/>
      <c r="I40" s="68"/>
      <c r="J40" s="426">
        <v>0</v>
      </c>
      <c r="K40" s="644"/>
      <c r="L40" s="754"/>
      <c r="M40" s="756"/>
      <c r="N40" s="756"/>
      <c r="O40" s="756"/>
      <c r="P40" s="524"/>
      <c r="Q40" s="426">
        <v>0</v>
      </c>
      <c r="R40" s="644"/>
      <c r="S40" s="754"/>
      <c r="T40" s="756"/>
      <c r="U40" s="756"/>
      <c r="V40" s="756"/>
      <c r="W40" s="524"/>
      <c r="X40" s="426">
        <v>0</v>
      </c>
      <c r="Y40" s="644"/>
      <c r="Z40" s="754"/>
      <c r="AA40" s="756"/>
      <c r="AB40" s="756"/>
      <c r="AC40" s="756"/>
      <c r="AD40" s="524"/>
      <c r="AE40" s="426">
        <v>0</v>
      </c>
      <c r="AF40" s="644"/>
      <c r="AG40" s="754"/>
      <c r="AH40" s="756"/>
      <c r="AI40" s="756"/>
      <c r="AJ40" s="756"/>
      <c r="AK40" s="524"/>
      <c r="AL40" s="426">
        <v>0</v>
      </c>
      <c r="AM40" s="644"/>
      <c r="AN40" s="754"/>
      <c r="AO40" s="756"/>
      <c r="AP40" s="756"/>
      <c r="AQ40" s="756"/>
      <c r="AR40" s="524"/>
      <c r="AS40" s="426">
        <v>0</v>
      </c>
      <c r="AT40" s="644"/>
      <c r="AU40" s="754"/>
      <c r="AV40" s="756"/>
      <c r="AW40" s="756"/>
      <c r="AX40" s="756"/>
      <c r="AY40" s="524"/>
      <c r="AZ40" s="426">
        <v>0</v>
      </c>
      <c r="BA40" s="644"/>
      <c r="BB40" s="754"/>
      <c r="BC40" s="756"/>
      <c r="BD40" s="756"/>
      <c r="BE40" s="756"/>
      <c r="BF40" s="524"/>
      <c r="BG40" s="426">
        <v>0</v>
      </c>
      <c r="BH40" s="644"/>
      <c r="BI40" s="754"/>
      <c r="BJ40" s="756"/>
      <c r="BK40" s="756"/>
      <c r="BL40" s="756"/>
      <c r="BM40" s="524"/>
      <c r="BN40" s="44"/>
      <c r="BO40" s="760"/>
      <c r="BP40" s="48"/>
      <c r="BQ40" s="762"/>
      <c r="BR40" s="48"/>
      <c r="BS40" s="763"/>
      <c r="BT40" s="48"/>
      <c r="BU40" s="761"/>
      <c r="BX40" s="106"/>
      <c r="BY40" s="106"/>
      <c r="BZ40" s="169" t="s">
        <v>94</v>
      </c>
      <c r="CA40" s="107"/>
      <c r="CB40" s="185" t="s">
        <v>165</v>
      </c>
      <c r="CD40" s="14" t="s">
        <v>278</v>
      </c>
      <c r="CK40" s="14" t="s">
        <v>303</v>
      </c>
      <c r="CL40" s="14" t="s">
        <v>261</v>
      </c>
      <c r="CO40" t="s">
        <v>172</v>
      </c>
      <c r="CQ40" s="14" t="s">
        <v>313</v>
      </c>
      <c r="CR40" s="14" t="s">
        <v>203</v>
      </c>
      <c r="CT40" t="s">
        <v>155</v>
      </c>
      <c r="DA40" s="1"/>
      <c r="DB40" s="1"/>
      <c r="DC40" s="1"/>
      <c r="DD40" s="1"/>
      <c r="DE40" s="1"/>
      <c r="DF40" s="1"/>
      <c r="DG40" s="1"/>
      <c r="DH40" s="1"/>
      <c r="DI40" s="1"/>
    </row>
    <row r="41" spans="1:113" ht="9.75" customHeight="1">
      <c r="A41" s="498">
        <v>4</v>
      </c>
      <c r="B41" s="525"/>
      <c r="C41" s="527"/>
      <c r="D41" s="527"/>
      <c r="E41" s="529"/>
      <c r="F41" s="529"/>
      <c r="G41" s="531"/>
      <c r="H41" s="506"/>
      <c r="I41" s="68"/>
      <c r="J41" s="426">
        <v>0</v>
      </c>
      <c r="K41" s="614">
        <f>IF(($J41)*OR($J42)=0,SUM(INT($J41)+INT($J42)),SUM(INT($J41)+INT($J42))/2)</f>
        <v>0</v>
      </c>
      <c r="L41" s="753"/>
      <c r="M41" s="755"/>
      <c r="N41" s="755"/>
      <c r="O41" s="755"/>
      <c r="P41" s="523"/>
      <c r="Q41" s="426">
        <v>0</v>
      </c>
      <c r="R41" s="614">
        <f>IF(($Q41)*OR($Q42)=0,SUM(INT($Q41)+INT($Q42)),SUM(INT($Q41)+INT($Q42))/2)</f>
        <v>0</v>
      </c>
      <c r="S41" s="753"/>
      <c r="T41" s="755"/>
      <c r="U41" s="755"/>
      <c r="V41" s="755"/>
      <c r="W41" s="523"/>
      <c r="X41" s="426">
        <v>0</v>
      </c>
      <c r="Y41" s="614">
        <f>IF(($X41)*OR($X42)=0,SUM(INT($X41)+INT($X42)),SUM(INT($X41)+INT($X42))/2)</f>
        <v>0</v>
      </c>
      <c r="Z41" s="753"/>
      <c r="AA41" s="755"/>
      <c r="AB41" s="755"/>
      <c r="AC41" s="755"/>
      <c r="AD41" s="523"/>
      <c r="AE41" s="426">
        <v>0</v>
      </c>
      <c r="AF41" s="614">
        <f>IF(($AE41)*OR($AE42)=0,SUM(INT($AE41)+INT($AE42)),SUM(INT($AE41)+INT($AE42))/2)</f>
        <v>0</v>
      </c>
      <c r="AG41" s="753"/>
      <c r="AH41" s="755"/>
      <c r="AI41" s="755"/>
      <c r="AJ41" s="755"/>
      <c r="AK41" s="523"/>
      <c r="AL41" s="426">
        <v>0</v>
      </c>
      <c r="AM41" s="614">
        <f>IF(($AL41)*OR($AL42)=0,SUM(INT($AL41)+INT($AL42)),SUM(INT($AL41)+INT($AL42))/2)</f>
        <v>0</v>
      </c>
      <c r="AN41" s="753"/>
      <c r="AO41" s="755"/>
      <c r="AP41" s="755"/>
      <c r="AQ41" s="755"/>
      <c r="AR41" s="523"/>
      <c r="AS41" s="426">
        <v>0</v>
      </c>
      <c r="AT41" s="614">
        <f>IF(($AS41)*OR($AS42)=0,SUM(INT($AS41)+INT($AS42)),SUM(INT($AS41)+INT($AS42))/2)</f>
        <v>0</v>
      </c>
      <c r="AU41" s="753"/>
      <c r="AV41" s="755"/>
      <c r="AW41" s="755"/>
      <c r="AX41" s="755"/>
      <c r="AY41" s="523"/>
      <c r="AZ41" s="426">
        <v>0</v>
      </c>
      <c r="BA41" s="614">
        <f>IF(($AZ41)*OR($AZ42)=0,SUM(INT($AZ41)+INT($AZ42)),SUM(INT($AZ41)+INT($AZ42))/2)</f>
        <v>0</v>
      </c>
      <c r="BB41" s="753"/>
      <c r="BC41" s="755"/>
      <c r="BD41" s="755"/>
      <c r="BE41" s="755"/>
      <c r="BF41" s="523"/>
      <c r="BG41" s="426">
        <v>0</v>
      </c>
      <c r="BH41" s="614">
        <f>IF(($BG41)*OR($BG42)=0,SUM(INT($BG41)+INT($BG42)),SUM(INT($BG41)+INT($BG42))/2)</f>
        <v>0</v>
      </c>
      <c r="BI41" s="753"/>
      <c r="BJ41" s="755"/>
      <c r="BK41" s="755"/>
      <c r="BL41" s="755"/>
      <c r="BM41" s="523"/>
      <c r="BN41" s="44"/>
      <c r="BO41" s="760">
        <f>IF($L$33=L41,1,0)+IF($M$33=M41,1,0)+IF($N$33=N41,1,0)+IF($O$33=O41,1,0)+IF($P$33=P41,1,0)+IF($S$33=S41,1,0)+IF($T$33=T41,1,0)+IF($U$33=U41,1,0)+IF($V$33=V41,1,0)+IF($W$33=W41,1,0)+IF($Z$33=Z41,1,0)+IF($AA$33=AA41,1,0)+IF($AB$33=AB41,1,0)+IF($AC$33=AC41,1,0)+IF($AD$33=AD41,1,0)+IF($AG$33=AG41,1,0)+IF($AH$33=AH41,1,0)+IF($AI$33=AI41,1,0)+IF($AJ$33=AJ41,1,0)+IF($AK$33=AK41,1,0)+IF($AN$33=AN41,1,0)+IF($AO$33=AO41,1,0)+IF($AP$33=AP41,1,0)+IF($AQ$33=AQ41,1,0)+IF($AR$33=AR41,1,0)+IF($AU$33=AU41,1,0)+IF($AV$33=AV41,1,0)+IF($AW$33=AW41,1,0)+IF($AX$33=AX41,1,0)+IF($AY$33=AY41,1,0)+IF($BB$33=BB41,1,0)+IF($BC$33=BC41,1,0)+IF($BD$33=BD41,1,0)+IF($BE$33=BE41,1,0)+IF($BF$33=BF41,1,0)+IF($BI$33=BI41,1,0)+IF($BJ$33=BJ41,1,0)+IF($BK$33=BK41,1,0)+IF($BL$33=BL41,1,0)+IF($BM$33=BM41,1,0)</f>
        <v>0</v>
      </c>
      <c r="BP41" s="48"/>
      <c r="BQ41" s="762">
        <f>K41+R41+Y41+AF41+AM41+AT41+BA41+BH41</f>
        <v>0</v>
      </c>
      <c r="BR41" s="48"/>
      <c r="BS41" s="763">
        <f t="shared" si="0"/>
        <v>1800</v>
      </c>
      <c r="BT41" s="48"/>
      <c r="BU41" s="761">
        <f>BS41+BQ41</f>
        <v>1800</v>
      </c>
      <c r="BX41" s="106"/>
      <c r="BY41" s="106"/>
      <c r="BZ41" s="169" t="s">
        <v>95</v>
      </c>
      <c r="CA41" s="107"/>
      <c r="CB41" s="185" t="s">
        <v>197</v>
      </c>
      <c r="CD41" t="s">
        <v>286</v>
      </c>
      <c r="CL41" s="14" t="s">
        <v>146</v>
      </c>
      <c r="CO41" t="s">
        <v>175</v>
      </c>
      <c r="CQ41" s="14" t="s">
        <v>326</v>
      </c>
      <c r="CR41" s="14" t="s">
        <v>204</v>
      </c>
      <c r="CT41" s="14" t="s">
        <v>337</v>
      </c>
      <c r="DA41" s="1"/>
      <c r="DB41" s="1"/>
      <c r="DC41" s="1"/>
      <c r="DD41" s="1"/>
      <c r="DE41" s="1"/>
      <c r="DF41" s="1"/>
      <c r="DG41" s="1"/>
      <c r="DH41" s="1"/>
      <c r="DI41" s="1"/>
    </row>
    <row r="42" spans="1:113" ht="9.75" customHeight="1">
      <c r="A42" s="499"/>
      <c r="B42" s="526"/>
      <c r="C42" s="528"/>
      <c r="D42" s="528"/>
      <c r="E42" s="530"/>
      <c r="F42" s="530"/>
      <c r="G42" s="532"/>
      <c r="H42" s="507"/>
      <c r="I42" s="68"/>
      <c r="J42" s="426">
        <v>0</v>
      </c>
      <c r="K42" s="644"/>
      <c r="L42" s="754"/>
      <c r="M42" s="756"/>
      <c r="N42" s="756"/>
      <c r="O42" s="756"/>
      <c r="P42" s="524"/>
      <c r="Q42" s="426">
        <v>0</v>
      </c>
      <c r="R42" s="644"/>
      <c r="S42" s="754"/>
      <c r="T42" s="756"/>
      <c r="U42" s="756"/>
      <c r="V42" s="756"/>
      <c r="W42" s="524"/>
      <c r="X42" s="426">
        <v>0</v>
      </c>
      <c r="Y42" s="644"/>
      <c r="Z42" s="754"/>
      <c r="AA42" s="756"/>
      <c r="AB42" s="756"/>
      <c r="AC42" s="756"/>
      <c r="AD42" s="524"/>
      <c r="AE42" s="426">
        <v>0</v>
      </c>
      <c r="AF42" s="644"/>
      <c r="AG42" s="754"/>
      <c r="AH42" s="756"/>
      <c r="AI42" s="756"/>
      <c r="AJ42" s="756"/>
      <c r="AK42" s="524"/>
      <c r="AL42" s="426">
        <v>0</v>
      </c>
      <c r="AM42" s="644"/>
      <c r="AN42" s="754"/>
      <c r="AO42" s="756"/>
      <c r="AP42" s="756"/>
      <c r="AQ42" s="756"/>
      <c r="AR42" s="524"/>
      <c r="AS42" s="426">
        <v>0</v>
      </c>
      <c r="AT42" s="644"/>
      <c r="AU42" s="754"/>
      <c r="AV42" s="756"/>
      <c r="AW42" s="756"/>
      <c r="AX42" s="756"/>
      <c r="AY42" s="524"/>
      <c r="AZ42" s="426">
        <v>0</v>
      </c>
      <c r="BA42" s="644"/>
      <c r="BB42" s="754"/>
      <c r="BC42" s="756"/>
      <c r="BD42" s="756"/>
      <c r="BE42" s="756"/>
      <c r="BF42" s="524"/>
      <c r="BG42" s="426">
        <v>0</v>
      </c>
      <c r="BH42" s="644"/>
      <c r="BI42" s="754"/>
      <c r="BJ42" s="756"/>
      <c r="BK42" s="756"/>
      <c r="BL42" s="756"/>
      <c r="BM42" s="524"/>
      <c r="BN42" s="44"/>
      <c r="BO42" s="760"/>
      <c r="BP42" s="48"/>
      <c r="BQ42" s="762"/>
      <c r="BR42" s="48"/>
      <c r="BS42" s="763"/>
      <c r="BT42" s="48"/>
      <c r="BU42" s="761"/>
      <c r="BX42" s="106"/>
      <c r="BY42" s="106"/>
      <c r="BZ42" s="169" t="s">
        <v>96</v>
      </c>
      <c r="CB42" s="185" t="s">
        <v>149</v>
      </c>
      <c r="CD42" s="14" t="s">
        <v>135</v>
      </c>
      <c r="CL42" s="14" t="s">
        <v>147</v>
      </c>
      <c r="CO42" t="s">
        <v>271</v>
      </c>
      <c r="CQ42" s="14" t="s">
        <v>317</v>
      </c>
      <c r="CR42" s="14" t="s">
        <v>329</v>
      </c>
      <c r="CT42" s="14" t="s">
        <v>334</v>
      </c>
      <c r="DA42" s="1"/>
      <c r="DB42" s="1"/>
      <c r="DC42" s="1"/>
      <c r="DD42" s="1"/>
      <c r="DE42" s="1"/>
      <c r="DF42" s="1"/>
      <c r="DG42" s="1"/>
      <c r="DH42" s="1"/>
      <c r="DI42" s="1"/>
    </row>
    <row r="43" spans="1:113" ht="9.75" customHeight="1">
      <c r="A43" s="498">
        <v>5</v>
      </c>
      <c r="B43" s="525"/>
      <c r="C43" s="527"/>
      <c r="D43" s="527"/>
      <c r="E43" s="529"/>
      <c r="F43" s="529"/>
      <c r="G43" s="531"/>
      <c r="H43" s="506"/>
      <c r="I43" s="68"/>
      <c r="J43" s="426">
        <v>0</v>
      </c>
      <c r="K43" s="614">
        <f>IF(($J43)*OR($J44)=0,SUM(INT($J43)+INT($J44)),SUM(INT($J43)+INT($J44))/2)</f>
        <v>0</v>
      </c>
      <c r="L43" s="753"/>
      <c r="M43" s="755"/>
      <c r="N43" s="755"/>
      <c r="O43" s="755"/>
      <c r="P43" s="523"/>
      <c r="Q43" s="426">
        <v>0</v>
      </c>
      <c r="R43" s="614">
        <f>IF(($Q43)*OR($Q44)=0,SUM(INT($Q43)+INT($Q44)),SUM(INT($Q43)+INT($Q44))/2)</f>
        <v>0</v>
      </c>
      <c r="S43" s="753"/>
      <c r="T43" s="755"/>
      <c r="U43" s="755"/>
      <c r="V43" s="755"/>
      <c r="W43" s="523"/>
      <c r="X43" s="426">
        <v>0</v>
      </c>
      <c r="Y43" s="614">
        <f>IF(($X43)*OR($X44)=0,SUM(INT($X43)+INT($X44)),SUM(INT($X43)+INT($X44))/2)</f>
        <v>0</v>
      </c>
      <c r="Z43" s="753"/>
      <c r="AA43" s="755"/>
      <c r="AB43" s="755"/>
      <c r="AC43" s="755"/>
      <c r="AD43" s="523"/>
      <c r="AE43" s="426">
        <v>0</v>
      </c>
      <c r="AF43" s="614">
        <f>IF(($AE43)*OR($AE44)=0,SUM(INT($AE43)+INT($AE44)),SUM(INT($AE43)+INT($AE44))/2)</f>
        <v>0</v>
      </c>
      <c r="AG43" s="753"/>
      <c r="AH43" s="755"/>
      <c r="AI43" s="755"/>
      <c r="AJ43" s="755"/>
      <c r="AK43" s="523"/>
      <c r="AL43" s="426">
        <v>0</v>
      </c>
      <c r="AM43" s="614">
        <f>IF(($AL43)*OR($AL44)=0,SUM(INT($AL43)+INT($AL44)),SUM(INT($AL43)+INT($AL44))/2)</f>
        <v>0</v>
      </c>
      <c r="AN43" s="753"/>
      <c r="AO43" s="755"/>
      <c r="AP43" s="755"/>
      <c r="AQ43" s="755"/>
      <c r="AR43" s="523"/>
      <c r="AS43" s="426">
        <v>0</v>
      </c>
      <c r="AT43" s="614">
        <f>IF(($AS43)*OR($AS44)=0,SUM(INT($AS43)+INT($AS44)),SUM(INT($AS43)+INT($AS44))/2)</f>
        <v>0</v>
      </c>
      <c r="AU43" s="753"/>
      <c r="AV43" s="755"/>
      <c r="AW43" s="755"/>
      <c r="AX43" s="755"/>
      <c r="AY43" s="523"/>
      <c r="AZ43" s="426">
        <v>0</v>
      </c>
      <c r="BA43" s="614">
        <f>IF(($AZ43)*OR($AZ44)=0,SUM(INT($AZ43)+INT($AZ44)),SUM(INT($AZ43)+INT($AZ44))/2)</f>
        <v>0</v>
      </c>
      <c r="BB43" s="753"/>
      <c r="BC43" s="755"/>
      <c r="BD43" s="755"/>
      <c r="BE43" s="755"/>
      <c r="BF43" s="523"/>
      <c r="BG43" s="426">
        <v>0</v>
      </c>
      <c r="BH43" s="614">
        <f>IF(($BG43)*OR($BG44)=0,SUM(INT($BG43)+INT($BG44)),SUM(INT($BG43)+INT($BG44))/2)</f>
        <v>0</v>
      </c>
      <c r="BI43" s="753"/>
      <c r="BJ43" s="755"/>
      <c r="BK43" s="755"/>
      <c r="BL43" s="755"/>
      <c r="BM43" s="523"/>
      <c r="BN43" s="44"/>
      <c r="BO43" s="760">
        <f>IF($L$33=L43,1,0)+IF($M$33=M43,1,0)+IF($N$33=N43,1,0)+IF($O$33=O43,1,0)+IF($P$33=P43,1,0)+IF($S$33=S43,1,0)+IF($T$33=T43,1,0)+IF($U$33=U43,1,0)+IF($V$33=V43,1,0)+IF($W$33=W43,1,0)+IF($Z$33=Z43,1,0)+IF($AA$33=AA43,1,0)+IF($AB$33=AB43,1,0)+IF($AC$33=AC43,1,0)+IF($AD$33=AD43,1,0)+IF($AG$33=AG43,1,0)+IF($AH$33=AH43,1,0)+IF($AI$33=AI43,1,0)+IF($AJ$33=AJ43,1,0)+IF($AK$33=AK43,1,0)+IF($AN$33=AN43,1,0)+IF($AO$33=AO43,1,0)+IF($AP$33=AP43,1,0)+IF($AQ$33=AQ43,1,0)+IF($AR$33=AR43,1,0)+IF($AU$33=AU43,1,0)+IF($AV$33=AV43,1,0)+IF($AW$33=AW43,1,0)+IF($AX$33=AX43,1,0)+IF($AY$33=AY43,1,0)+IF($BB$33=BB43,1,0)+IF($BC$33=BC43,1,0)+IF($BD$33=BD43,1,0)+IF($BE$33=BE43,1,0)+IF($BF$33=BF43,1,0)+IF($BI$33=BI43,1,0)+IF($BJ$33=BJ43,1,0)+IF($BK$33=BK43,1,0)+IF($BL$33=BL43,1,0)+IF($BM$33=BM43,1,0)</f>
        <v>0</v>
      </c>
      <c r="BP43" s="48"/>
      <c r="BQ43" s="762">
        <f>K43+R43+Y43+AF43+AM43+AT43+BA43+BH43</f>
        <v>0</v>
      </c>
      <c r="BR43" s="48"/>
      <c r="BS43" s="763">
        <f t="shared" si="0"/>
        <v>1800</v>
      </c>
      <c r="BT43" s="48"/>
      <c r="BU43" s="761">
        <f>BS43+BQ43</f>
        <v>1800</v>
      </c>
      <c r="BX43" s="106"/>
      <c r="BY43" s="106"/>
      <c r="BZ43" s="169" t="s">
        <v>180</v>
      </c>
      <c r="CB43" s="185" t="s">
        <v>104</v>
      </c>
      <c r="CD43" s="14" t="s">
        <v>339</v>
      </c>
      <c r="CO43" t="s">
        <v>178</v>
      </c>
      <c r="CQ43" s="14" t="s">
        <v>318</v>
      </c>
      <c r="CR43" s="14" t="s">
        <v>205</v>
      </c>
      <c r="CT43" s="14" t="s">
        <v>264</v>
      </c>
      <c r="DA43" s="1"/>
      <c r="DB43" s="1"/>
      <c r="DC43" s="1"/>
      <c r="DD43" s="1"/>
      <c r="DE43" s="1"/>
      <c r="DF43" s="1"/>
      <c r="DG43" s="1"/>
      <c r="DH43" s="1"/>
      <c r="DI43" s="1"/>
    </row>
    <row r="44" spans="1:113" ht="9.75" customHeight="1">
      <c r="A44" s="499"/>
      <c r="B44" s="526"/>
      <c r="C44" s="528"/>
      <c r="D44" s="528"/>
      <c r="E44" s="530"/>
      <c r="F44" s="530"/>
      <c r="G44" s="532"/>
      <c r="H44" s="507"/>
      <c r="I44" s="68"/>
      <c r="J44" s="426">
        <v>0</v>
      </c>
      <c r="K44" s="644"/>
      <c r="L44" s="754"/>
      <c r="M44" s="756"/>
      <c r="N44" s="756"/>
      <c r="O44" s="756"/>
      <c r="P44" s="524"/>
      <c r="Q44" s="426">
        <v>0</v>
      </c>
      <c r="R44" s="644"/>
      <c r="S44" s="754"/>
      <c r="T44" s="756"/>
      <c r="U44" s="756"/>
      <c r="V44" s="756"/>
      <c r="W44" s="524"/>
      <c r="X44" s="426">
        <v>0</v>
      </c>
      <c r="Y44" s="644"/>
      <c r="Z44" s="754"/>
      <c r="AA44" s="756"/>
      <c r="AB44" s="756"/>
      <c r="AC44" s="756"/>
      <c r="AD44" s="524"/>
      <c r="AE44" s="426">
        <v>0</v>
      </c>
      <c r="AF44" s="644"/>
      <c r="AG44" s="754"/>
      <c r="AH44" s="756"/>
      <c r="AI44" s="756"/>
      <c r="AJ44" s="756"/>
      <c r="AK44" s="524"/>
      <c r="AL44" s="426">
        <v>0</v>
      </c>
      <c r="AM44" s="644"/>
      <c r="AN44" s="754"/>
      <c r="AO44" s="756"/>
      <c r="AP44" s="756"/>
      <c r="AQ44" s="756"/>
      <c r="AR44" s="524"/>
      <c r="AS44" s="426">
        <v>0</v>
      </c>
      <c r="AT44" s="644"/>
      <c r="AU44" s="754"/>
      <c r="AV44" s="756"/>
      <c r="AW44" s="756"/>
      <c r="AX44" s="756"/>
      <c r="AY44" s="524"/>
      <c r="AZ44" s="426">
        <v>0</v>
      </c>
      <c r="BA44" s="644"/>
      <c r="BB44" s="754"/>
      <c r="BC44" s="756"/>
      <c r="BD44" s="756"/>
      <c r="BE44" s="756"/>
      <c r="BF44" s="524"/>
      <c r="BG44" s="426">
        <v>0</v>
      </c>
      <c r="BH44" s="644"/>
      <c r="BI44" s="754"/>
      <c r="BJ44" s="756"/>
      <c r="BK44" s="756"/>
      <c r="BL44" s="756"/>
      <c r="BM44" s="524"/>
      <c r="BN44" s="44"/>
      <c r="BO44" s="760"/>
      <c r="BP44" s="48"/>
      <c r="BQ44" s="762"/>
      <c r="BR44" s="48"/>
      <c r="BS44" s="763"/>
      <c r="BT44" s="48"/>
      <c r="BU44" s="761"/>
      <c r="BX44" s="106"/>
      <c r="BY44" s="106"/>
      <c r="BZ44" s="169" t="s">
        <v>97</v>
      </c>
      <c r="CB44" s="185" t="s">
        <v>176</v>
      </c>
      <c r="CD44" s="3" t="s">
        <v>277</v>
      </c>
      <c r="CO44" t="s">
        <v>272</v>
      </c>
      <c r="CQ44" s="14" t="s">
        <v>320</v>
      </c>
      <c r="CT44" s="14" t="s">
        <v>160</v>
      </c>
      <c r="DA44" s="1"/>
      <c r="DB44" s="1"/>
      <c r="DC44" s="1"/>
      <c r="DD44" s="1"/>
      <c r="DE44" s="1"/>
      <c r="DF44" s="1"/>
      <c r="DG44" s="1"/>
      <c r="DH44" s="1"/>
      <c r="DI44" s="1"/>
    </row>
    <row r="45" spans="1:113" ht="9.75" customHeight="1">
      <c r="A45" s="498">
        <v>6</v>
      </c>
      <c r="B45" s="525"/>
      <c r="C45" s="527"/>
      <c r="D45" s="527"/>
      <c r="E45" s="529"/>
      <c r="F45" s="529"/>
      <c r="G45" s="531"/>
      <c r="H45" s="506"/>
      <c r="I45" s="68"/>
      <c r="J45" s="426">
        <v>0</v>
      </c>
      <c r="K45" s="614">
        <f>IF(($J45)*OR($J46)=0,SUM(INT($J45)+INT($J46)),SUM(INT($J45)+INT($J46))/2)</f>
        <v>0</v>
      </c>
      <c r="L45" s="753"/>
      <c r="M45" s="755"/>
      <c r="N45" s="755"/>
      <c r="O45" s="755"/>
      <c r="P45" s="523"/>
      <c r="Q45" s="426">
        <v>0</v>
      </c>
      <c r="R45" s="614">
        <f>IF(($Q45)*OR($Q46)=0,SUM(INT($Q45)+INT($Q46)),SUM(INT($Q45)+INT($Q46))/2)</f>
        <v>0</v>
      </c>
      <c r="S45" s="753"/>
      <c r="T45" s="755"/>
      <c r="U45" s="755"/>
      <c r="V45" s="755"/>
      <c r="W45" s="523"/>
      <c r="X45" s="426">
        <v>0</v>
      </c>
      <c r="Y45" s="614">
        <f>IF(($X45)*OR($X46)=0,SUM(INT($X45)+INT($X46)),SUM(INT($X45)+INT($X46))/2)</f>
        <v>0</v>
      </c>
      <c r="Z45" s="753"/>
      <c r="AA45" s="755"/>
      <c r="AB45" s="755"/>
      <c r="AC45" s="755"/>
      <c r="AD45" s="523"/>
      <c r="AE45" s="426">
        <v>0</v>
      </c>
      <c r="AF45" s="614">
        <f>IF(($AE45)*OR($AE46)=0,SUM(INT($AE45)+INT($AE46)),SUM(INT($AE45)+INT($AE46))/2)</f>
        <v>0</v>
      </c>
      <c r="AG45" s="753"/>
      <c r="AH45" s="755"/>
      <c r="AI45" s="755"/>
      <c r="AJ45" s="755"/>
      <c r="AK45" s="523"/>
      <c r="AL45" s="426">
        <v>0</v>
      </c>
      <c r="AM45" s="614">
        <f>IF(($AL45)*OR($AL46)=0,SUM(INT($AL45)+INT($AL46)),SUM(INT($AL45)+INT($AL46))/2)</f>
        <v>0</v>
      </c>
      <c r="AN45" s="753"/>
      <c r="AO45" s="755"/>
      <c r="AP45" s="755"/>
      <c r="AQ45" s="755"/>
      <c r="AR45" s="523"/>
      <c r="AS45" s="426">
        <v>0</v>
      </c>
      <c r="AT45" s="614">
        <f>IF(($AS45)*OR($AS46)=0,SUM(INT($AS45)+INT($AS46)),SUM(INT($AS45)+INT($AS46))/2)</f>
        <v>0</v>
      </c>
      <c r="AU45" s="753"/>
      <c r="AV45" s="755"/>
      <c r="AW45" s="755"/>
      <c r="AX45" s="755"/>
      <c r="AY45" s="523"/>
      <c r="AZ45" s="426">
        <v>0</v>
      </c>
      <c r="BA45" s="614">
        <f>IF(($AZ45)*OR($AZ46)=0,SUM(INT($AZ45)+INT($AZ46)),SUM(INT($AZ45)+INT($AZ46))/2)</f>
        <v>0</v>
      </c>
      <c r="BB45" s="753"/>
      <c r="BC45" s="755"/>
      <c r="BD45" s="755"/>
      <c r="BE45" s="755"/>
      <c r="BF45" s="523"/>
      <c r="BG45" s="426">
        <v>0</v>
      </c>
      <c r="BH45" s="614">
        <f>IF(($BG45)*OR($BG46)=0,SUM(INT($BG45)+INT($BG46)),SUM(INT($BG45)+INT($BG46))/2)</f>
        <v>0</v>
      </c>
      <c r="BI45" s="753"/>
      <c r="BJ45" s="755"/>
      <c r="BK45" s="755"/>
      <c r="BL45" s="755"/>
      <c r="BM45" s="523"/>
      <c r="BN45" s="44"/>
      <c r="BO45" s="760">
        <f>IF($L$33=L45,1,0)+IF($M$33=M45,1,0)+IF($N$33=N45,1,0)+IF($O$33=O45,1,0)+IF($P$33=P45,1,0)+IF($S$33=S45,1,0)+IF($T$33=T45,1,0)+IF($U$33=U45,1,0)+IF($V$33=V45,1,0)+IF($W$33=W45,1,0)+IF($Z$33=Z45,1,0)+IF($AA$33=AA45,1,0)+IF($AB$33=AB45,1,0)+IF($AC$33=AC45,1,0)+IF($AD$33=AD45,1,0)+IF($AG$33=AG45,1,0)+IF($AH$33=AH45,1,0)+IF($AI$33=AI45,1,0)+IF($AJ$33=AJ45,1,0)+IF($AK$33=AK45,1,0)+IF($AN$33=AN45,1,0)+IF($AO$33=AO45,1,0)+IF($AP$33=AP45,1,0)+IF($AQ$33=AQ45,1,0)+IF($AR$33=AR45,1,0)+IF($AU$33=AU45,1,0)+IF($AV$33=AV45,1,0)+IF($AW$33=AW45,1,0)+IF($AX$33=AX45,1,0)+IF($AY$33=AY45,1,0)+IF($BB$33=BB45,1,0)+IF($BC$33=BC45,1,0)+IF($BD$33=BD45,1,0)+IF($BE$33=BE45,1,0)+IF($BF$33=BF45,1,0)+IF($BI$33=BI45,1,0)+IF($BJ$33=BJ45,1,0)+IF($BK$33=BK45,1,0)+IF($BL$33=BL45,1,0)+IF($BM$33=BM45,1,0)</f>
        <v>0</v>
      </c>
      <c r="BP45" s="48"/>
      <c r="BQ45" s="762">
        <f>K45+R45+Y45+AF45+AM45+AT45+BA45+BH45</f>
        <v>0</v>
      </c>
      <c r="BR45" s="48"/>
      <c r="BS45" s="763">
        <f t="shared" si="0"/>
        <v>1800</v>
      </c>
      <c r="BT45" s="48"/>
      <c r="BU45" s="761">
        <f>BS45+BQ45</f>
        <v>1800</v>
      </c>
      <c r="BX45" s="106"/>
      <c r="BY45" s="106"/>
      <c r="BZ45" s="169" t="s">
        <v>98</v>
      </c>
      <c r="CB45" s="185" t="s">
        <v>108</v>
      </c>
      <c r="CD45" s="14" t="s">
        <v>279</v>
      </c>
      <c r="CO45" t="s">
        <v>244</v>
      </c>
      <c r="CQ45" s="14" t="s">
        <v>319</v>
      </c>
      <c r="CT45" s="14" t="s">
        <v>161</v>
      </c>
      <c r="DA45" s="1"/>
      <c r="DB45" s="1"/>
      <c r="DC45" s="1"/>
      <c r="DD45" s="1"/>
      <c r="DE45" s="1"/>
      <c r="DF45" s="1"/>
      <c r="DG45" s="1"/>
      <c r="DH45" s="1"/>
      <c r="DI45" s="1"/>
    </row>
    <row r="46" spans="1:113" ht="9.75" customHeight="1">
      <c r="A46" s="499"/>
      <c r="B46" s="526"/>
      <c r="C46" s="528"/>
      <c r="D46" s="528"/>
      <c r="E46" s="530"/>
      <c r="F46" s="530"/>
      <c r="G46" s="532"/>
      <c r="H46" s="507"/>
      <c r="I46" s="68"/>
      <c r="J46" s="426">
        <v>0</v>
      </c>
      <c r="K46" s="644"/>
      <c r="L46" s="754"/>
      <c r="M46" s="756"/>
      <c r="N46" s="756"/>
      <c r="O46" s="756"/>
      <c r="P46" s="524"/>
      <c r="Q46" s="426">
        <v>0</v>
      </c>
      <c r="R46" s="644"/>
      <c r="S46" s="754"/>
      <c r="T46" s="756"/>
      <c r="U46" s="756"/>
      <c r="V46" s="756"/>
      <c r="W46" s="524"/>
      <c r="X46" s="426">
        <v>0</v>
      </c>
      <c r="Y46" s="644"/>
      <c r="Z46" s="754"/>
      <c r="AA46" s="756"/>
      <c r="AB46" s="756"/>
      <c r="AC46" s="756"/>
      <c r="AD46" s="524"/>
      <c r="AE46" s="426">
        <v>0</v>
      </c>
      <c r="AF46" s="644"/>
      <c r="AG46" s="754"/>
      <c r="AH46" s="756"/>
      <c r="AI46" s="756"/>
      <c r="AJ46" s="756"/>
      <c r="AK46" s="524"/>
      <c r="AL46" s="426">
        <v>0</v>
      </c>
      <c r="AM46" s="644"/>
      <c r="AN46" s="754"/>
      <c r="AO46" s="756"/>
      <c r="AP46" s="756"/>
      <c r="AQ46" s="756"/>
      <c r="AR46" s="524"/>
      <c r="AS46" s="426">
        <v>0</v>
      </c>
      <c r="AT46" s="644"/>
      <c r="AU46" s="754"/>
      <c r="AV46" s="756"/>
      <c r="AW46" s="756"/>
      <c r="AX46" s="756"/>
      <c r="AY46" s="524"/>
      <c r="AZ46" s="426">
        <v>0</v>
      </c>
      <c r="BA46" s="644"/>
      <c r="BB46" s="754"/>
      <c r="BC46" s="756"/>
      <c r="BD46" s="756"/>
      <c r="BE46" s="756"/>
      <c r="BF46" s="524"/>
      <c r="BG46" s="426">
        <v>0</v>
      </c>
      <c r="BH46" s="644"/>
      <c r="BI46" s="754"/>
      <c r="BJ46" s="756"/>
      <c r="BK46" s="756"/>
      <c r="BL46" s="756"/>
      <c r="BM46" s="524"/>
      <c r="BN46" s="44"/>
      <c r="BO46" s="760"/>
      <c r="BP46" s="48"/>
      <c r="BQ46" s="762"/>
      <c r="BR46" s="48"/>
      <c r="BS46" s="763"/>
      <c r="BT46" s="48"/>
      <c r="BU46" s="761"/>
      <c r="BX46" s="106"/>
      <c r="BY46" s="106"/>
      <c r="BZ46" s="169" t="s">
        <v>208</v>
      </c>
      <c r="CB46" s="185" t="s">
        <v>265</v>
      </c>
      <c r="CD46" t="s">
        <v>287</v>
      </c>
      <c r="CO46" t="s">
        <v>338</v>
      </c>
      <c r="CQ46" s="14" t="s">
        <v>321</v>
      </c>
      <c r="CT46" t="s">
        <v>152</v>
      </c>
      <c r="DA46" s="1"/>
      <c r="DB46" s="1"/>
      <c r="DC46" s="1"/>
      <c r="DD46" s="1"/>
      <c r="DE46" s="1"/>
      <c r="DF46" s="1"/>
      <c r="DG46" s="1"/>
      <c r="DH46" s="1"/>
      <c r="DI46" s="1"/>
    </row>
    <row r="47" spans="1:113" ht="9.75" customHeight="1">
      <c r="A47" s="498">
        <v>7</v>
      </c>
      <c r="B47" s="525"/>
      <c r="C47" s="527"/>
      <c r="D47" s="527"/>
      <c r="E47" s="529"/>
      <c r="F47" s="529"/>
      <c r="G47" s="531"/>
      <c r="H47" s="506"/>
      <c r="I47" s="68"/>
      <c r="J47" s="426">
        <v>0</v>
      </c>
      <c r="K47" s="614">
        <f>IF(($J47)*OR($J48)=0,SUM(INT($J47)+INT($J48)),SUM(INT($J47)+INT($J48))/2)</f>
        <v>0</v>
      </c>
      <c r="L47" s="753"/>
      <c r="M47" s="755"/>
      <c r="N47" s="755"/>
      <c r="O47" s="755"/>
      <c r="P47" s="523"/>
      <c r="Q47" s="426">
        <v>0</v>
      </c>
      <c r="R47" s="614">
        <f>IF(($Q47)*OR($Q48)=0,SUM(INT($Q47)+INT($Q48)),SUM(INT($Q47)+INT($Q48))/2)</f>
        <v>0</v>
      </c>
      <c r="S47" s="753"/>
      <c r="T47" s="755"/>
      <c r="U47" s="755"/>
      <c r="V47" s="755"/>
      <c r="W47" s="523"/>
      <c r="X47" s="426">
        <v>0</v>
      </c>
      <c r="Y47" s="614">
        <f>IF(($X47)*OR($X48)=0,SUM(INT($X47)+INT($X48)),SUM(INT($X47)+INT($X48))/2)</f>
        <v>0</v>
      </c>
      <c r="Z47" s="753"/>
      <c r="AA47" s="755"/>
      <c r="AB47" s="755"/>
      <c r="AC47" s="755"/>
      <c r="AD47" s="523"/>
      <c r="AE47" s="426">
        <v>0</v>
      </c>
      <c r="AF47" s="614">
        <f>IF(($AE47)*OR($AE48)=0,SUM(INT($AE47)+INT($AE48)),SUM(INT($AE47)+INT($AE48))/2)</f>
        <v>0</v>
      </c>
      <c r="AG47" s="753"/>
      <c r="AH47" s="755"/>
      <c r="AI47" s="755"/>
      <c r="AJ47" s="755"/>
      <c r="AK47" s="523"/>
      <c r="AL47" s="426">
        <v>0</v>
      </c>
      <c r="AM47" s="614">
        <f>IF(($AL47)*OR($AL48)=0,SUM(INT($AL47)+INT($AL48)),SUM(INT($AL47)+INT($AL48))/2)</f>
        <v>0</v>
      </c>
      <c r="AN47" s="753"/>
      <c r="AO47" s="755"/>
      <c r="AP47" s="755"/>
      <c r="AQ47" s="755"/>
      <c r="AR47" s="523"/>
      <c r="AS47" s="426">
        <v>0</v>
      </c>
      <c r="AT47" s="614">
        <f>IF(($AS47)*OR($AS48)=0,SUM(INT($AS47)+INT($AS48)),SUM(INT($AS47)+INT($AS48))/2)</f>
        <v>0</v>
      </c>
      <c r="AU47" s="753"/>
      <c r="AV47" s="755"/>
      <c r="AW47" s="755"/>
      <c r="AX47" s="755"/>
      <c r="AY47" s="523"/>
      <c r="AZ47" s="426">
        <v>0</v>
      </c>
      <c r="BA47" s="614">
        <f>IF(($AZ47)*OR($AZ48)=0,SUM(INT($AZ47)+INT($AZ48)),SUM(INT($AZ47)+INT($AZ48))/2)</f>
        <v>0</v>
      </c>
      <c r="BB47" s="753"/>
      <c r="BC47" s="755"/>
      <c r="BD47" s="755"/>
      <c r="BE47" s="755"/>
      <c r="BF47" s="523"/>
      <c r="BG47" s="426">
        <v>0</v>
      </c>
      <c r="BH47" s="614">
        <f>IF(($BG47)*OR($BG48)=0,SUM(INT($BG47)+INT($BG48)),SUM(INT($BG47)+INT($BG48))/2)</f>
        <v>0</v>
      </c>
      <c r="BI47" s="753"/>
      <c r="BJ47" s="755"/>
      <c r="BK47" s="755"/>
      <c r="BL47" s="755"/>
      <c r="BM47" s="523"/>
      <c r="BN47" s="44"/>
      <c r="BO47" s="760">
        <f>IF($L$33=L47,1,0)+IF($M$33=M47,1,0)+IF($N$33=N47,1,0)+IF($O$33=O47,1,0)+IF($P$33=P47,1,0)+IF($S$33=S47,1,0)+IF($T$33=T47,1,0)+IF($U$33=U47,1,0)+IF($V$33=V47,1,0)+IF($W$33=W47,1,0)+IF($Z$33=Z47,1,0)+IF($AA$33=AA47,1,0)+IF($AB$33=AB47,1,0)+IF($AC$33=AC47,1,0)+IF($AD$33=AD47,1,0)+IF($AG$33=AG47,1,0)+IF($AH$33=AH47,1,0)+IF($AI$33=AI47,1,0)+IF($AJ$33=AJ47,1,0)+IF($AK$33=AK47,1,0)+IF($AN$33=AN47,1,0)+IF($AO$33=AO47,1,0)+IF($AP$33=AP47,1,0)+IF($AQ$33=AQ47,1,0)+IF($AR$33=AR47,1,0)+IF($AU$33=AU47,1,0)+IF($AV$33=AV47,1,0)+IF($AW$33=AW47,1,0)+IF($AX$33=AX47,1,0)+IF($AY$33=AY47,1,0)+IF($BB$33=BB47,1,0)+IF($BC$33=BC47,1,0)+IF($BD$33=BD47,1,0)+IF($BE$33=BE47,1,0)+IF($BF$33=BF47,1,0)+IF($BI$33=BI47,1,0)+IF($BJ$33=BJ47,1,0)+IF($BK$33=BK47,1,0)+IF($BL$33=BL47,1,0)+IF($BM$33=BM47,1,0)</f>
        <v>0</v>
      </c>
      <c r="BP47" s="48"/>
      <c r="BQ47" s="762">
        <f>K47+R47+Y47+AF47+AM47+AT47+BA47+BH47</f>
        <v>0</v>
      </c>
      <c r="BR47" s="48"/>
      <c r="BS47" s="763">
        <f t="shared" si="0"/>
        <v>1800</v>
      </c>
      <c r="BT47" s="48"/>
      <c r="BU47" s="761">
        <f>BS47+BQ47</f>
        <v>1800</v>
      </c>
      <c r="BX47" s="106"/>
      <c r="BY47" s="106"/>
      <c r="BZ47" s="169" t="s">
        <v>99</v>
      </c>
      <c r="CB47" t="s">
        <v>173</v>
      </c>
      <c r="CD47" t="s">
        <v>283</v>
      </c>
      <c r="CO47" t="s">
        <v>260</v>
      </c>
      <c r="CQ47" s="14" t="s">
        <v>325</v>
      </c>
      <c r="DA47" s="1"/>
      <c r="DB47" s="1"/>
      <c r="DC47" s="1"/>
      <c r="DD47" s="1"/>
      <c r="DE47" s="1"/>
      <c r="DF47" s="1"/>
      <c r="DG47" s="1"/>
      <c r="DH47" s="1"/>
      <c r="DI47" s="1"/>
    </row>
    <row r="48" spans="1:113" ht="9.75" customHeight="1">
      <c r="A48" s="499"/>
      <c r="B48" s="526"/>
      <c r="C48" s="528"/>
      <c r="D48" s="528"/>
      <c r="E48" s="530"/>
      <c r="F48" s="530"/>
      <c r="G48" s="532"/>
      <c r="H48" s="507"/>
      <c r="I48" s="68"/>
      <c r="J48" s="426">
        <v>0</v>
      </c>
      <c r="K48" s="644"/>
      <c r="L48" s="754"/>
      <c r="M48" s="756"/>
      <c r="N48" s="756"/>
      <c r="O48" s="756"/>
      <c r="P48" s="524"/>
      <c r="Q48" s="426">
        <v>0</v>
      </c>
      <c r="R48" s="644"/>
      <c r="S48" s="754"/>
      <c r="T48" s="756"/>
      <c r="U48" s="756"/>
      <c r="V48" s="756"/>
      <c r="W48" s="524"/>
      <c r="X48" s="426">
        <v>0</v>
      </c>
      <c r="Y48" s="644"/>
      <c r="Z48" s="754"/>
      <c r="AA48" s="756"/>
      <c r="AB48" s="756"/>
      <c r="AC48" s="756"/>
      <c r="AD48" s="524"/>
      <c r="AE48" s="426">
        <v>0</v>
      </c>
      <c r="AF48" s="644"/>
      <c r="AG48" s="754"/>
      <c r="AH48" s="756"/>
      <c r="AI48" s="756"/>
      <c r="AJ48" s="756"/>
      <c r="AK48" s="524"/>
      <c r="AL48" s="426">
        <v>0</v>
      </c>
      <c r="AM48" s="644"/>
      <c r="AN48" s="754"/>
      <c r="AO48" s="756"/>
      <c r="AP48" s="756"/>
      <c r="AQ48" s="756"/>
      <c r="AR48" s="524"/>
      <c r="AS48" s="426">
        <v>0</v>
      </c>
      <c r="AT48" s="644"/>
      <c r="AU48" s="754"/>
      <c r="AV48" s="756"/>
      <c r="AW48" s="756"/>
      <c r="AX48" s="756"/>
      <c r="AY48" s="524"/>
      <c r="AZ48" s="426">
        <v>0</v>
      </c>
      <c r="BA48" s="644"/>
      <c r="BB48" s="754"/>
      <c r="BC48" s="756"/>
      <c r="BD48" s="756"/>
      <c r="BE48" s="756"/>
      <c r="BF48" s="524"/>
      <c r="BG48" s="426">
        <v>0</v>
      </c>
      <c r="BH48" s="644"/>
      <c r="BI48" s="754"/>
      <c r="BJ48" s="756"/>
      <c r="BK48" s="756"/>
      <c r="BL48" s="756"/>
      <c r="BM48" s="524"/>
      <c r="BN48" s="44"/>
      <c r="BO48" s="760"/>
      <c r="BP48" s="48"/>
      <c r="BQ48" s="762"/>
      <c r="BR48" s="48"/>
      <c r="BS48" s="763"/>
      <c r="BT48" s="48"/>
      <c r="BU48" s="761"/>
      <c r="BZ48" s="179" t="s">
        <v>213</v>
      </c>
      <c r="CB48" s="185" t="s">
        <v>177</v>
      </c>
      <c r="CD48" t="s">
        <v>274</v>
      </c>
      <c r="CO48" t="s">
        <v>179</v>
      </c>
      <c r="CQ48" s="14" t="s">
        <v>322</v>
      </c>
      <c r="DA48" s="1"/>
      <c r="DB48" s="1"/>
      <c r="DC48" s="1"/>
      <c r="DD48" s="1"/>
      <c r="DE48" s="1"/>
      <c r="DF48" s="1"/>
      <c r="DG48" s="1"/>
      <c r="DH48" s="1"/>
      <c r="DI48" s="1"/>
    </row>
    <row r="49" spans="1:113" ht="9.75" customHeight="1">
      <c r="A49" s="498">
        <v>8</v>
      </c>
      <c r="B49" s="525"/>
      <c r="C49" s="527"/>
      <c r="D49" s="527"/>
      <c r="E49" s="529"/>
      <c r="F49" s="529"/>
      <c r="G49" s="531"/>
      <c r="H49" s="506"/>
      <c r="I49" s="68"/>
      <c r="J49" s="426">
        <v>0</v>
      </c>
      <c r="K49" s="614">
        <f>IF(($J49)*OR($J50)=0,SUM(INT($J49)+INT($J50)),SUM(INT($J49)+INT($J50))/2)</f>
        <v>0</v>
      </c>
      <c r="L49" s="753"/>
      <c r="M49" s="755"/>
      <c r="N49" s="755"/>
      <c r="O49" s="755"/>
      <c r="P49" s="523"/>
      <c r="Q49" s="426">
        <v>0</v>
      </c>
      <c r="R49" s="614">
        <f>IF(($Q49)*OR($Q50)=0,SUM(INT($Q49)+INT($Q50)),SUM(INT($Q49)+INT($Q50))/2)</f>
        <v>0</v>
      </c>
      <c r="S49" s="753"/>
      <c r="T49" s="755"/>
      <c r="U49" s="755"/>
      <c r="V49" s="755"/>
      <c r="W49" s="523"/>
      <c r="X49" s="426">
        <v>0</v>
      </c>
      <c r="Y49" s="614">
        <f>IF(($X49)*OR($X50)=0,SUM(INT($X49)+INT($X50)),SUM(INT($X49)+INT($X50))/2)</f>
        <v>0</v>
      </c>
      <c r="Z49" s="753"/>
      <c r="AA49" s="755"/>
      <c r="AB49" s="755"/>
      <c r="AC49" s="755"/>
      <c r="AD49" s="523"/>
      <c r="AE49" s="426">
        <v>0</v>
      </c>
      <c r="AF49" s="614">
        <f>IF(($AE49)*OR($AE50)=0,SUM(INT($AE49)+INT($AE50)),SUM(INT($AE49)+INT($AE50))/2)</f>
        <v>0</v>
      </c>
      <c r="AG49" s="753"/>
      <c r="AH49" s="755"/>
      <c r="AI49" s="755"/>
      <c r="AJ49" s="755"/>
      <c r="AK49" s="523"/>
      <c r="AL49" s="426">
        <v>0</v>
      </c>
      <c r="AM49" s="614">
        <f>IF(($AL49)*OR($AL50)=0,SUM(INT($AL49)+INT($AL50)),SUM(INT($AL49)+INT($AL50))/2)</f>
        <v>0</v>
      </c>
      <c r="AN49" s="753"/>
      <c r="AO49" s="755"/>
      <c r="AP49" s="755"/>
      <c r="AQ49" s="755"/>
      <c r="AR49" s="523"/>
      <c r="AS49" s="426">
        <v>0</v>
      </c>
      <c r="AT49" s="614">
        <f>IF(($AS49)*OR($AS50)=0,SUM(INT($AS49)+INT($AS50)),SUM(INT($AS49)+INT($AS50))/2)</f>
        <v>0</v>
      </c>
      <c r="AU49" s="753"/>
      <c r="AV49" s="755"/>
      <c r="AW49" s="755"/>
      <c r="AX49" s="755"/>
      <c r="AY49" s="523"/>
      <c r="AZ49" s="426">
        <v>0</v>
      </c>
      <c r="BA49" s="614">
        <f>IF(($AZ49)*OR($AZ50)=0,SUM(INT($AZ49)+INT($AZ50)),SUM(INT($AZ49)+INT($AZ50))/2)</f>
        <v>0</v>
      </c>
      <c r="BB49" s="753"/>
      <c r="BC49" s="755"/>
      <c r="BD49" s="755"/>
      <c r="BE49" s="755"/>
      <c r="BF49" s="523"/>
      <c r="BG49" s="426">
        <v>0</v>
      </c>
      <c r="BH49" s="614">
        <f>IF(($BG49)*OR($BG50)=0,SUM(INT($BG49)+INT($BG50)),SUM(INT($BG49)+INT($BG50))/2)</f>
        <v>0</v>
      </c>
      <c r="BI49" s="753"/>
      <c r="BJ49" s="755"/>
      <c r="BK49" s="755"/>
      <c r="BL49" s="755"/>
      <c r="BM49" s="523"/>
      <c r="BN49" s="44"/>
      <c r="BO49" s="760">
        <f>IF($L$33=L49,1,0)+IF($M$33=M49,1,0)+IF($N$33=N49,1,0)+IF($O$33=O49,1,0)+IF($P$33=P49,1,0)+IF($S$33=S49,1,0)+IF($T$33=T49,1,0)+IF($U$33=U49,1,0)+IF($V$33=V49,1,0)+IF($W$33=W49,1,0)+IF($Z$33=Z49,1,0)+IF($AA$33=AA49,1,0)+IF($AB$33=AB49,1,0)+IF($AC$33=AC49,1,0)+IF($AD$33=AD49,1,0)+IF($AG$33=AG49,1,0)+IF($AH$33=AH49,1,0)+IF($AI$33=AI49,1,0)+IF($AJ$33=AJ49,1,0)+IF($AK$33=AK49,1,0)+IF($AN$33=AN49,1,0)+IF($AO$33=AO49,1,0)+IF($AP$33=AP49,1,0)+IF($AQ$33=AQ49,1,0)+IF($AR$33=AR49,1,0)+IF($AU$33=AU49,1,0)+IF($AV$33=AV49,1,0)+IF($AW$33=AW49,1,0)+IF($AX$33=AX49,1,0)+IF($AY$33=AY49,1,0)+IF($BB$33=BB49,1,0)+IF($BC$33=BC49,1,0)+IF($BD$33=BD49,1,0)+IF($BE$33=BE49,1,0)+IF($BF$33=BF49,1,0)+IF($BI$33=BI49,1,0)+IF($BJ$33=BJ49,1,0)+IF($BK$33=BK49,1,0)+IF($BL$33=BL49,1,0)+IF($BM$33=BM49,1,0)</f>
        <v>0</v>
      </c>
      <c r="BP49" s="48"/>
      <c r="BQ49" s="762">
        <f>K49+R49+Y49+AF49+AM49+AT49+BA49+BH49</f>
        <v>0</v>
      </c>
      <c r="BR49" s="48"/>
      <c r="BS49" s="763">
        <f t="shared" si="0"/>
        <v>1800</v>
      </c>
      <c r="BT49" s="48"/>
      <c r="BU49" s="761">
        <f>BS49+BQ49</f>
        <v>1800</v>
      </c>
      <c r="BZ49" s="179" t="s">
        <v>214</v>
      </c>
      <c r="CB49" s="185" t="s">
        <v>169</v>
      </c>
      <c r="CD49" s="14" t="s">
        <v>282</v>
      </c>
      <c r="CO49" t="s">
        <v>273</v>
      </c>
      <c r="CQ49" s="14" t="s">
        <v>323</v>
      </c>
      <c r="DA49" s="1"/>
      <c r="DB49" s="1"/>
      <c r="DC49" s="1"/>
      <c r="DD49" s="1"/>
      <c r="DE49" s="1"/>
      <c r="DF49" s="1"/>
      <c r="DG49" s="1"/>
      <c r="DH49" s="1"/>
      <c r="DI49" s="1"/>
    </row>
    <row r="50" spans="1:113" ht="9.75" customHeight="1">
      <c r="A50" s="499"/>
      <c r="B50" s="526"/>
      <c r="C50" s="528"/>
      <c r="D50" s="528"/>
      <c r="E50" s="530"/>
      <c r="F50" s="530"/>
      <c r="G50" s="532"/>
      <c r="H50" s="507"/>
      <c r="I50" s="68"/>
      <c r="J50" s="426">
        <v>0</v>
      </c>
      <c r="K50" s="644"/>
      <c r="L50" s="754"/>
      <c r="M50" s="756"/>
      <c r="N50" s="756"/>
      <c r="O50" s="756"/>
      <c r="P50" s="524"/>
      <c r="Q50" s="426">
        <v>0</v>
      </c>
      <c r="R50" s="644"/>
      <c r="S50" s="754"/>
      <c r="T50" s="756"/>
      <c r="U50" s="756"/>
      <c r="V50" s="756"/>
      <c r="W50" s="524"/>
      <c r="X50" s="426">
        <v>0</v>
      </c>
      <c r="Y50" s="644"/>
      <c r="Z50" s="754"/>
      <c r="AA50" s="756"/>
      <c r="AB50" s="756"/>
      <c r="AC50" s="756"/>
      <c r="AD50" s="524"/>
      <c r="AE50" s="426">
        <v>0</v>
      </c>
      <c r="AF50" s="644"/>
      <c r="AG50" s="754"/>
      <c r="AH50" s="756"/>
      <c r="AI50" s="756"/>
      <c r="AJ50" s="756"/>
      <c r="AK50" s="524"/>
      <c r="AL50" s="426">
        <v>0</v>
      </c>
      <c r="AM50" s="644"/>
      <c r="AN50" s="754"/>
      <c r="AO50" s="756"/>
      <c r="AP50" s="756"/>
      <c r="AQ50" s="756"/>
      <c r="AR50" s="524"/>
      <c r="AS50" s="426">
        <v>0</v>
      </c>
      <c r="AT50" s="644"/>
      <c r="AU50" s="754"/>
      <c r="AV50" s="756"/>
      <c r="AW50" s="756"/>
      <c r="AX50" s="756"/>
      <c r="AY50" s="524"/>
      <c r="AZ50" s="426">
        <v>0</v>
      </c>
      <c r="BA50" s="644"/>
      <c r="BB50" s="754"/>
      <c r="BC50" s="756"/>
      <c r="BD50" s="756"/>
      <c r="BE50" s="756"/>
      <c r="BF50" s="524"/>
      <c r="BG50" s="426">
        <v>0</v>
      </c>
      <c r="BH50" s="644"/>
      <c r="BI50" s="754"/>
      <c r="BJ50" s="756"/>
      <c r="BK50" s="756"/>
      <c r="BL50" s="756"/>
      <c r="BM50" s="524"/>
      <c r="BN50" s="44"/>
      <c r="BO50" s="760"/>
      <c r="BP50" s="48"/>
      <c r="BQ50" s="762"/>
      <c r="BR50" s="48"/>
      <c r="BS50" s="763"/>
      <c r="BT50" s="48"/>
      <c r="BU50" s="761"/>
      <c r="BZ50" s="179" t="s">
        <v>215</v>
      </c>
      <c r="CB50" s="185" t="s">
        <v>198</v>
      </c>
      <c r="CD50" t="s">
        <v>284</v>
      </c>
      <c r="CQ50" s="14" t="s">
        <v>324</v>
      </c>
      <c r="DA50" s="1"/>
      <c r="DB50" s="1"/>
      <c r="DC50" s="1"/>
      <c r="DD50" s="1"/>
      <c r="DE50" s="1"/>
      <c r="DF50" s="1"/>
      <c r="DG50" s="1"/>
      <c r="DH50" s="1"/>
      <c r="DI50" s="1"/>
    </row>
    <row r="51" spans="1:113" ht="9.75" customHeight="1">
      <c r="A51" s="498">
        <v>9</v>
      </c>
      <c r="B51" s="525"/>
      <c r="C51" s="527"/>
      <c r="D51" s="527"/>
      <c r="E51" s="529"/>
      <c r="F51" s="529"/>
      <c r="G51" s="531"/>
      <c r="H51" s="506"/>
      <c r="I51" s="68"/>
      <c r="J51" s="426">
        <v>0</v>
      </c>
      <c r="K51" s="614">
        <f>IF(($J51)*OR($J52)=0,SUM(INT($J51)+INT($J52)),SUM(INT($J51)+INT($J52))/2)</f>
        <v>0</v>
      </c>
      <c r="L51" s="753"/>
      <c r="M51" s="755"/>
      <c r="N51" s="755"/>
      <c r="O51" s="755"/>
      <c r="P51" s="523"/>
      <c r="Q51" s="426">
        <v>0</v>
      </c>
      <c r="R51" s="614">
        <f>IF(($Q51)*OR($Q52)=0,SUM(INT($Q51)+INT($Q52)),SUM(INT($Q51)+INT($Q52))/2)</f>
        <v>0</v>
      </c>
      <c r="S51" s="753"/>
      <c r="T51" s="755"/>
      <c r="U51" s="755"/>
      <c r="V51" s="755"/>
      <c r="W51" s="523"/>
      <c r="X51" s="426">
        <v>0</v>
      </c>
      <c r="Y51" s="614">
        <f>IF(($X51)*OR($X52)=0,SUM(INT($X51)+INT($X52)),SUM(INT($X51)+INT($X52))/2)</f>
        <v>0</v>
      </c>
      <c r="Z51" s="753"/>
      <c r="AA51" s="755"/>
      <c r="AB51" s="755"/>
      <c r="AC51" s="755"/>
      <c r="AD51" s="523"/>
      <c r="AE51" s="426">
        <v>0</v>
      </c>
      <c r="AF51" s="614">
        <f>IF(($AE51)*OR($AE52)=0,SUM(INT($AE51)+INT($AE52)),SUM(INT($AE51)+INT($AE52))/2)</f>
        <v>0</v>
      </c>
      <c r="AG51" s="753"/>
      <c r="AH51" s="755"/>
      <c r="AI51" s="755"/>
      <c r="AJ51" s="755"/>
      <c r="AK51" s="523"/>
      <c r="AL51" s="426">
        <v>0</v>
      </c>
      <c r="AM51" s="614">
        <f>IF(($AL51)*OR($AL52)=0,SUM(INT($AL51)+INT($AL52)),SUM(INT($AL51)+INT($AL52))/2)</f>
        <v>0</v>
      </c>
      <c r="AN51" s="753"/>
      <c r="AO51" s="755"/>
      <c r="AP51" s="755"/>
      <c r="AQ51" s="755"/>
      <c r="AR51" s="523"/>
      <c r="AS51" s="426">
        <v>0</v>
      </c>
      <c r="AT51" s="614">
        <f>IF(($AS51)*OR($AS52)=0,SUM(INT($AS51)+INT($AS52)),SUM(INT($AS51)+INT($AS52))/2)</f>
        <v>0</v>
      </c>
      <c r="AU51" s="753"/>
      <c r="AV51" s="755"/>
      <c r="AW51" s="755"/>
      <c r="AX51" s="755"/>
      <c r="AY51" s="523"/>
      <c r="AZ51" s="426">
        <v>0</v>
      </c>
      <c r="BA51" s="614">
        <f>IF(($AZ51)*OR($AZ52)=0,SUM(INT($AZ51)+INT($AZ52)),SUM(INT($AZ51)+INT($AZ52))/2)</f>
        <v>0</v>
      </c>
      <c r="BB51" s="753"/>
      <c r="BC51" s="755"/>
      <c r="BD51" s="755"/>
      <c r="BE51" s="755"/>
      <c r="BF51" s="523"/>
      <c r="BG51" s="426">
        <v>0</v>
      </c>
      <c r="BH51" s="614">
        <f>IF(($BG51)*OR($BG52)=0,SUM(INT($BG51)+INT($BG52)),SUM(INT($BG51)+INT($BG52))/2)</f>
        <v>0</v>
      </c>
      <c r="BI51" s="753"/>
      <c r="BJ51" s="755"/>
      <c r="BK51" s="755"/>
      <c r="BL51" s="755"/>
      <c r="BM51" s="523"/>
      <c r="BN51" s="44"/>
      <c r="BO51" s="760">
        <f>IF($L$33=L51,1,0)+IF($M$33=M51,1,0)+IF($N$33=N51,1,0)+IF($O$33=O51,1,0)+IF($P$33=P51,1,0)+IF($S$33=S51,1,0)+IF($T$33=T51,1,0)+IF($U$33=U51,1,0)+IF($V$33=V51,1,0)+IF($W$33=W51,1,0)+IF($Z$33=Z51,1,0)+IF($AA$33=AA51,1,0)+IF($AB$33=AB51,1,0)+IF($AC$33=AC51,1,0)+IF($AD$33=AD51,1,0)+IF($AG$33=AG51,1,0)+IF($AH$33=AH51,1,0)+IF($AI$33=AI51,1,0)+IF($AJ$33=AJ51,1,0)+IF($AK$33=AK51,1,0)+IF($AN$33=AN51,1,0)+IF($AO$33=AO51,1,0)+IF($AP$33=AP51,1,0)+IF($AQ$33=AQ51,1,0)+IF($AR$33=AR51,1,0)+IF($AU$33=AU51,1,0)+IF($AV$33=AV51,1,0)+IF($AW$33=AW51,1,0)+IF($AX$33=AX51,1,0)+IF($AY$33=AY51,1,0)+IF($BB$33=BB51,1,0)+IF($BC$33=BC51,1,0)+IF($BD$33=BD51,1,0)+IF($BE$33=BE51,1,0)+IF($BF$33=BF51,1,0)+IF($BI$33=BI51,1,0)+IF($BJ$33=BJ51,1,0)+IF($BK$33=BK51,1,0)+IF($BL$33=BL51,1,0)+IF($BM$33=BM51,1,0)</f>
        <v>0</v>
      </c>
      <c r="BP51" s="48"/>
      <c r="BQ51" s="762">
        <f>K51+R51+Y51+AF51+AM51+AT51+BA51+BH51</f>
        <v>0</v>
      </c>
      <c r="BR51" s="48"/>
      <c r="BS51" s="763">
        <f t="shared" si="0"/>
        <v>1800</v>
      </c>
      <c r="BT51" s="48"/>
      <c r="BU51" s="761">
        <f>BS51+BQ51</f>
        <v>1800</v>
      </c>
      <c r="BZ51" s="179" t="s">
        <v>216</v>
      </c>
      <c r="CB51" s="185" t="s">
        <v>139</v>
      </c>
      <c r="CD51" s="14" t="s">
        <v>281</v>
      </c>
      <c r="DA51" s="1"/>
      <c r="DB51" s="1"/>
      <c r="DC51" s="1"/>
      <c r="DD51" s="1"/>
      <c r="DE51" s="1"/>
      <c r="DF51" s="1"/>
      <c r="DG51" s="1"/>
      <c r="DH51" s="1"/>
      <c r="DI51" s="1"/>
    </row>
    <row r="52" spans="1:113" ht="9.75" customHeight="1">
      <c r="A52" s="499"/>
      <c r="B52" s="526"/>
      <c r="C52" s="528"/>
      <c r="D52" s="528"/>
      <c r="E52" s="530"/>
      <c r="F52" s="530"/>
      <c r="G52" s="532"/>
      <c r="H52" s="507"/>
      <c r="I52" s="68"/>
      <c r="J52" s="426">
        <v>0</v>
      </c>
      <c r="K52" s="644"/>
      <c r="L52" s="754"/>
      <c r="M52" s="756"/>
      <c r="N52" s="756"/>
      <c r="O52" s="756"/>
      <c r="P52" s="524"/>
      <c r="Q52" s="426">
        <v>0</v>
      </c>
      <c r="R52" s="644"/>
      <c r="S52" s="754"/>
      <c r="T52" s="756"/>
      <c r="U52" s="756"/>
      <c r="V52" s="756"/>
      <c r="W52" s="524"/>
      <c r="X52" s="426">
        <v>0</v>
      </c>
      <c r="Y52" s="644"/>
      <c r="Z52" s="754"/>
      <c r="AA52" s="756"/>
      <c r="AB52" s="756"/>
      <c r="AC52" s="756"/>
      <c r="AD52" s="524"/>
      <c r="AE52" s="426">
        <v>0</v>
      </c>
      <c r="AF52" s="644"/>
      <c r="AG52" s="754"/>
      <c r="AH52" s="756"/>
      <c r="AI52" s="756"/>
      <c r="AJ52" s="756"/>
      <c r="AK52" s="524"/>
      <c r="AL52" s="426">
        <v>0</v>
      </c>
      <c r="AM52" s="644"/>
      <c r="AN52" s="754"/>
      <c r="AO52" s="756"/>
      <c r="AP52" s="756"/>
      <c r="AQ52" s="756"/>
      <c r="AR52" s="524"/>
      <c r="AS52" s="426">
        <v>0</v>
      </c>
      <c r="AT52" s="644"/>
      <c r="AU52" s="754"/>
      <c r="AV52" s="756"/>
      <c r="AW52" s="756"/>
      <c r="AX52" s="756"/>
      <c r="AY52" s="524"/>
      <c r="AZ52" s="426">
        <v>0</v>
      </c>
      <c r="BA52" s="644"/>
      <c r="BB52" s="754"/>
      <c r="BC52" s="756"/>
      <c r="BD52" s="756"/>
      <c r="BE52" s="756"/>
      <c r="BF52" s="524"/>
      <c r="BG52" s="426">
        <v>0</v>
      </c>
      <c r="BH52" s="644"/>
      <c r="BI52" s="754"/>
      <c r="BJ52" s="756"/>
      <c r="BK52" s="756"/>
      <c r="BL52" s="756"/>
      <c r="BM52" s="524"/>
      <c r="BN52" s="44"/>
      <c r="BO52" s="760"/>
      <c r="BP52" s="48"/>
      <c r="BQ52" s="762"/>
      <c r="BR52" s="48"/>
      <c r="BS52" s="763"/>
      <c r="BT52" s="48"/>
      <c r="BU52" s="761"/>
      <c r="BZ52" s="179" t="s">
        <v>217</v>
      </c>
      <c r="CB52" s="185" t="s">
        <v>136</v>
      </c>
      <c r="DA52" s="1"/>
      <c r="DB52" s="1"/>
      <c r="DC52" s="1"/>
      <c r="DD52" s="1"/>
      <c r="DE52" s="1"/>
      <c r="DF52" s="1"/>
      <c r="DG52" s="1"/>
      <c r="DH52" s="1"/>
      <c r="DI52" s="1"/>
    </row>
    <row r="53" spans="1:113" ht="9.75" customHeight="1">
      <c r="A53" s="498">
        <v>10</v>
      </c>
      <c r="B53" s="525"/>
      <c r="C53" s="527"/>
      <c r="D53" s="527"/>
      <c r="E53" s="529"/>
      <c r="F53" s="529"/>
      <c r="G53" s="531"/>
      <c r="H53" s="506"/>
      <c r="I53" s="68"/>
      <c r="J53" s="426">
        <v>0</v>
      </c>
      <c r="K53" s="614">
        <f>IF(($J53)*OR($J54)=0,SUM(INT($J53)+INT($J54)),SUM(INT($J53)+INT($J54))/2)</f>
        <v>0</v>
      </c>
      <c r="L53" s="753"/>
      <c r="M53" s="755"/>
      <c r="N53" s="755"/>
      <c r="O53" s="755"/>
      <c r="P53" s="523"/>
      <c r="Q53" s="426">
        <v>0</v>
      </c>
      <c r="R53" s="614">
        <f>IF(($Q53)*OR($Q54)=0,SUM(INT($Q53)+INT($Q54)),SUM(INT($Q53)+INT($Q54))/2)</f>
        <v>0</v>
      </c>
      <c r="S53" s="753"/>
      <c r="T53" s="755"/>
      <c r="U53" s="755"/>
      <c r="V53" s="755"/>
      <c r="W53" s="523"/>
      <c r="X53" s="426">
        <v>0</v>
      </c>
      <c r="Y53" s="614">
        <f>IF(($X53)*OR($X54)=0,SUM(INT($X53)+INT($X54)),SUM(INT($X53)+INT($X54))/2)</f>
        <v>0</v>
      </c>
      <c r="Z53" s="753"/>
      <c r="AA53" s="755"/>
      <c r="AB53" s="755"/>
      <c r="AC53" s="755"/>
      <c r="AD53" s="523"/>
      <c r="AE53" s="426">
        <v>0</v>
      </c>
      <c r="AF53" s="614">
        <f>IF(($AE53)*OR($AE54)=0,SUM(INT($AE53)+INT($AE54)),SUM(INT($AE53)+INT($AE54))/2)</f>
        <v>0</v>
      </c>
      <c r="AG53" s="753"/>
      <c r="AH53" s="755"/>
      <c r="AI53" s="755"/>
      <c r="AJ53" s="755"/>
      <c r="AK53" s="523"/>
      <c r="AL53" s="426">
        <v>0</v>
      </c>
      <c r="AM53" s="614">
        <f>IF(($AL53)*OR($AL54)=0,SUM(INT($AL53)+INT($AL54)),SUM(INT($AL53)+INT($AL54))/2)</f>
        <v>0</v>
      </c>
      <c r="AN53" s="753"/>
      <c r="AO53" s="755"/>
      <c r="AP53" s="755"/>
      <c r="AQ53" s="755"/>
      <c r="AR53" s="523"/>
      <c r="AS53" s="426">
        <v>0</v>
      </c>
      <c r="AT53" s="614">
        <f>IF(($AS53)*OR($AS54)=0,SUM(INT($AS53)+INT($AS54)),SUM(INT($AS53)+INT($AS54))/2)</f>
        <v>0</v>
      </c>
      <c r="AU53" s="753"/>
      <c r="AV53" s="755"/>
      <c r="AW53" s="755"/>
      <c r="AX53" s="755"/>
      <c r="AY53" s="523"/>
      <c r="AZ53" s="426">
        <v>0</v>
      </c>
      <c r="BA53" s="614">
        <f>IF(($AZ53)*OR($AZ54)=0,SUM(INT($AZ53)+INT($AZ54)),SUM(INT($AZ53)+INT($AZ54))/2)</f>
        <v>0</v>
      </c>
      <c r="BB53" s="753"/>
      <c r="BC53" s="755"/>
      <c r="BD53" s="755"/>
      <c r="BE53" s="755"/>
      <c r="BF53" s="523"/>
      <c r="BG53" s="426">
        <v>0</v>
      </c>
      <c r="BH53" s="614">
        <f>IF(($BG53)*OR($BG54)=0,SUM(INT($BG53)+INT($BG54)),SUM(INT($BG53)+INT($BG54))/2)</f>
        <v>0</v>
      </c>
      <c r="BI53" s="753"/>
      <c r="BJ53" s="755"/>
      <c r="BK53" s="755"/>
      <c r="BL53" s="755"/>
      <c r="BM53" s="523"/>
      <c r="BN53" s="44"/>
      <c r="BO53" s="760">
        <f>IF($L$33=L53,1,0)+IF($M$33=M53,1,0)+IF($N$33=N53,1,0)+IF($O$33=O53,1,0)+IF($P$33=P53,1,0)+IF($S$33=S53,1,0)+IF($T$33=T53,1,0)+IF($U$33=U53,1,0)+IF($V$33=V53,1,0)+IF($W$33=W53,1,0)+IF($Z$33=Z53,1,0)+IF($AA$33=AA53,1,0)+IF($AB$33=AB53,1,0)+IF($AC$33=AC53,1,0)+IF($AD$33=AD53,1,0)+IF($AG$33=AG53,1,0)+IF($AH$33=AH53,1,0)+IF($AI$33=AI53,1,0)+IF($AJ$33=AJ53,1,0)+IF($AK$33=AK53,1,0)+IF($AN$33=AN53,1,0)+IF($AO$33=AO53,1,0)+IF($AP$33=AP53,1,0)+IF($AQ$33=AQ53,1,0)+IF($AR$33=AR53,1,0)+IF($AU$33=AU53,1,0)+IF($AV$33=AV53,1,0)+IF($AW$33=AW53,1,0)+IF($AX$33=AX53,1,0)+IF($AY$33=AY53,1,0)+IF($BB$33=BB53,1,0)+IF($BC$33=BC53,1,0)+IF($BD$33=BD53,1,0)+IF($BE$33=BE53,1,0)+IF($BF$33=BF53,1,0)+IF($BI$33=BI53,1,0)+IF($BJ$33=BJ53,1,0)+IF($BK$33=BK53,1,0)+IF($BL$33=BL53,1,0)+IF($BM$33=BM53,1,0)</f>
        <v>0</v>
      </c>
      <c r="BP53" s="48"/>
      <c r="BQ53" s="762">
        <f>K53+R53+Y53+AF53+AM53+AT53+BA53+BH53</f>
        <v>0</v>
      </c>
      <c r="BR53" s="48"/>
      <c r="BS53" s="763">
        <f t="shared" si="0"/>
        <v>1800</v>
      </c>
      <c r="BT53" s="48"/>
      <c r="BU53" s="761">
        <f>BS53+BQ53</f>
        <v>1800</v>
      </c>
      <c r="CB53" s="185" t="s">
        <v>199</v>
      </c>
      <c r="DA53" s="1"/>
      <c r="DB53" s="1"/>
      <c r="DC53" s="1"/>
      <c r="DD53" s="1"/>
      <c r="DE53" s="1"/>
      <c r="DF53" s="1"/>
      <c r="DG53" s="1"/>
      <c r="DH53" s="1"/>
      <c r="DI53" s="1"/>
    </row>
    <row r="54" spans="1:113" ht="9.75" customHeight="1">
      <c r="A54" s="499"/>
      <c r="B54" s="526"/>
      <c r="C54" s="528"/>
      <c r="D54" s="528"/>
      <c r="E54" s="530"/>
      <c r="F54" s="530"/>
      <c r="G54" s="532"/>
      <c r="H54" s="507"/>
      <c r="I54" s="68"/>
      <c r="J54" s="426">
        <v>0</v>
      </c>
      <c r="K54" s="644"/>
      <c r="L54" s="754"/>
      <c r="M54" s="756"/>
      <c r="N54" s="756"/>
      <c r="O54" s="756"/>
      <c r="P54" s="524"/>
      <c r="Q54" s="426">
        <v>0</v>
      </c>
      <c r="R54" s="644"/>
      <c r="S54" s="754"/>
      <c r="T54" s="756"/>
      <c r="U54" s="756"/>
      <c r="V54" s="756"/>
      <c r="W54" s="524"/>
      <c r="X54" s="426">
        <v>0</v>
      </c>
      <c r="Y54" s="644"/>
      <c r="Z54" s="754"/>
      <c r="AA54" s="756"/>
      <c r="AB54" s="756"/>
      <c r="AC54" s="756"/>
      <c r="AD54" s="524"/>
      <c r="AE54" s="426">
        <v>0</v>
      </c>
      <c r="AF54" s="644"/>
      <c r="AG54" s="754"/>
      <c r="AH54" s="756"/>
      <c r="AI54" s="756"/>
      <c r="AJ54" s="756"/>
      <c r="AK54" s="524"/>
      <c r="AL54" s="426">
        <v>0</v>
      </c>
      <c r="AM54" s="644"/>
      <c r="AN54" s="754"/>
      <c r="AO54" s="756"/>
      <c r="AP54" s="756"/>
      <c r="AQ54" s="756"/>
      <c r="AR54" s="524"/>
      <c r="AS54" s="426">
        <v>0</v>
      </c>
      <c r="AT54" s="644"/>
      <c r="AU54" s="754"/>
      <c r="AV54" s="756"/>
      <c r="AW54" s="756"/>
      <c r="AX54" s="756"/>
      <c r="AY54" s="524"/>
      <c r="AZ54" s="426">
        <v>0</v>
      </c>
      <c r="BA54" s="644"/>
      <c r="BB54" s="754"/>
      <c r="BC54" s="756"/>
      <c r="BD54" s="756"/>
      <c r="BE54" s="756"/>
      <c r="BF54" s="524"/>
      <c r="BG54" s="426">
        <v>0</v>
      </c>
      <c r="BH54" s="644"/>
      <c r="BI54" s="754"/>
      <c r="BJ54" s="756"/>
      <c r="BK54" s="756"/>
      <c r="BL54" s="756"/>
      <c r="BM54" s="524"/>
      <c r="BN54" s="44"/>
      <c r="BO54" s="760"/>
      <c r="BP54" s="48"/>
      <c r="BQ54" s="762"/>
      <c r="BR54" s="48"/>
      <c r="BS54" s="763"/>
      <c r="BT54" s="48"/>
      <c r="BU54" s="761"/>
      <c r="CB54" s="185" t="s">
        <v>141</v>
      </c>
      <c r="DA54" s="1"/>
      <c r="DB54" s="1"/>
      <c r="DC54" s="1"/>
      <c r="DD54" s="1"/>
      <c r="DE54" s="1"/>
      <c r="DF54" s="1"/>
      <c r="DG54" s="1"/>
      <c r="DH54" s="1"/>
      <c r="DI54" s="1"/>
    </row>
    <row r="55" spans="1:113" ht="9.75" customHeight="1">
      <c r="A55" s="498">
        <v>11</v>
      </c>
      <c r="B55" s="525"/>
      <c r="C55" s="527"/>
      <c r="D55" s="527"/>
      <c r="E55" s="529"/>
      <c r="F55" s="529"/>
      <c r="G55" s="531"/>
      <c r="H55" s="506"/>
      <c r="I55" s="68"/>
      <c r="J55" s="426">
        <v>0</v>
      </c>
      <c r="K55" s="614">
        <f>IF(($J55)*OR($J56)=0,SUM(INT($J55)+INT($J56)),SUM(INT($J55)+INT($J56))/2)</f>
        <v>0</v>
      </c>
      <c r="L55" s="753"/>
      <c r="M55" s="755"/>
      <c r="N55" s="755"/>
      <c r="O55" s="755"/>
      <c r="P55" s="523"/>
      <c r="Q55" s="426">
        <v>0</v>
      </c>
      <c r="R55" s="614">
        <f>IF(($Q55)*OR($Q56)=0,SUM(INT($Q55)+INT($Q56)),SUM(INT($Q55)+INT($Q56))/2)</f>
        <v>0</v>
      </c>
      <c r="S55" s="753"/>
      <c r="T55" s="755"/>
      <c r="U55" s="755"/>
      <c r="V55" s="755"/>
      <c r="W55" s="523"/>
      <c r="X55" s="426">
        <v>0</v>
      </c>
      <c r="Y55" s="614">
        <f>IF(($X55)*OR($X56)=0,SUM(INT($X55)+INT($X56)),SUM(INT($X55)+INT($X56))/2)</f>
        <v>0</v>
      </c>
      <c r="Z55" s="753"/>
      <c r="AA55" s="755"/>
      <c r="AB55" s="755"/>
      <c r="AC55" s="755"/>
      <c r="AD55" s="523"/>
      <c r="AE55" s="426">
        <v>0</v>
      </c>
      <c r="AF55" s="614">
        <f>IF(($AE55)*OR($AE56)=0,SUM(INT($AE55)+INT($AE56)),SUM(INT($AE55)+INT($AE56))/2)</f>
        <v>0</v>
      </c>
      <c r="AG55" s="753"/>
      <c r="AH55" s="755"/>
      <c r="AI55" s="755"/>
      <c r="AJ55" s="755"/>
      <c r="AK55" s="523"/>
      <c r="AL55" s="426">
        <v>0</v>
      </c>
      <c r="AM55" s="614">
        <f>IF(($AL55)*OR($AL56)=0,SUM(INT($AL55)+INT($AL56)),SUM(INT($AL55)+INT($AL56))/2)</f>
        <v>0</v>
      </c>
      <c r="AN55" s="753"/>
      <c r="AO55" s="755"/>
      <c r="AP55" s="755"/>
      <c r="AQ55" s="755"/>
      <c r="AR55" s="523"/>
      <c r="AS55" s="426">
        <v>0</v>
      </c>
      <c r="AT55" s="614">
        <f>IF(($AS55)*OR($AS56)=0,SUM(INT($AS55)+INT($AS56)),SUM(INT($AS55)+INT($AS56))/2)</f>
        <v>0</v>
      </c>
      <c r="AU55" s="753"/>
      <c r="AV55" s="755"/>
      <c r="AW55" s="755"/>
      <c r="AX55" s="755"/>
      <c r="AY55" s="523"/>
      <c r="AZ55" s="426">
        <v>0</v>
      </c>
      <c r="BA55" s="614">
        <f>IF(($AZ55)*OR($AZ56)=0,SUM(INT($AZ55)+INT($AZ56)),SUM(INT($AZ55)+INT($AZ56))/2)</f>
        <v>0</v>
      </c>
      <c r="BB55" s="753"/>
      <c r="BC55" s="755"/>
      <c r="BD55" s="755"/>
      <c r="BE55" s="755"/>
      <c r="BF55" s="523"/>
      <c r="BG55" s="426">
        <v>0</v>
      </c>
      <c r="BH55" s="614">
        <f>IF(($BG55)*OR($BG56)=0,SUM(INT($BG55)+INT($BG56)),SUM(INT($BG55)+INT($BG56))/2)</f>
        <v>0</v>
      </c>
      <c r="BI55" s="753"/>
      <c r="BJ55" s="755"/>
      <c r="BK55" s="755"/>
      <c r="BL55" s="755"/>
      <c r="BM55" s="523"/>
      <c r="BN55" s="44"/>
      <c r="BO55" s="760">
        <f>IF($L$33=L55,1,0)+IF($M$33=M55,1,0)+IF($N$33=N55,1,0)+IF($O$33=O55,1,0)+IF($P$33=P55,1,0)+IF($S$33=S55,1,0)+IF($T$33=T55,1,0)+IF($U$33=U55,1,0)+IF($V$33=V55,1,0)+IF($W$33=W55,1,0)+IF($Z$33=Z55,1,0)+IF($AA$33=AA55,1,0)+IF($AB$33=AB55,1,0)+IF($AC$33=AC55,1,0)+IF($AD$33=AD55,1,0)+IF($AG$33=AG55,1,0)+IF($AH$33=AH55,1,0)+IF($AI$33=AI55,1,0)+IF($AJ$33=AJ55,1,0)+IF($AK$33=AK55,1,0)+IF($AN$33=AN55,1,0)+IF($AO$33=AO55,1,0)+IF($AP$33=AP55,1,0)+IF($AQ$33=AQ55,1,0)+IF($AR$33=AR55,1,0)+IF($AU$33=AU55,1,0)+IF($AV$33=AV55,1,0)+IF($AW$33=AW55,1,0)+IF($AX$33=AX55,1,0)+IF($AY$33=AY55,1,0)+IF($BB$33=BB55,1,0)+IF($BC$33=BC55,1,0)+IF($BD$33=BD55,1,0)+IF($BE$33=BE55,1,0)+IF($BF$33=BF55,1,0)+IF($BI$33=BI55,1,0)+IF($BJ$33=BJ55,1,0)+IF($BK$33=BK55,1,0)+IF($BL$33=BL55,1,0)+IF($BM$33=BM55,1,0)</f>
        <v>0</v>
      </c>
      <c r="BP55" s="48"/>
      <c r="BQ55" s="762">
        <f>K55+R55+Y55+AF55+AM55+AT55+BA55+BH55</f>
        <v>0</v>
      </c>
      <c r="BR55" s="48"/>
      <c r="BS55" s="763">
        <f t="shared" si="0"/>
        <v>1800</v>
      </c>
      <c r="BT55" s="48"/>
      <c r="BU55" s="761">
        <f>BS55+BQ55</f>
        <v>1800</v>
      </c>
      <c r="CB55" s="185" t="s">
        <v>142</v>
      </c>
      <c r="DA55" s="1"/>
      <c r="DB55" s="1"/>
      <c r="DC55" s="1"/>
      <c r="DD55" s="1"/>
      <c r="DE55" s="1"/>
      <c r="DF55" s="1"/>
      <c r="DG55" s="1"/>
      <c r="DH55" s="1"/>
      <c r="DI55" s="1"/>
    </row>
    <row r="56" spans="1:113" ht="9.75" customHeight="1">
      <c r="A56" s="499"/>
      <c r="B56" s="526"/>
      <c r="C56" s="528"/>
      <c r="D56" s="528"/>
      <c r="E56" s="530"/>
      <c r="F56" s="530"/>
      <c r="G56" s="532"/>
      <c r="H56" s="507"/>
      <c r="I56" s="68"/>
      <c r="J56" s="426">
        <v>0</v>
      </c>
      <c r="K56" s="644"/>
      <c r="L56" s="754"/>
      <c r="M56" s="756"/>
      <c r="N56" s="756"/>
      <c r="O56" s="756"/>
      <c r="P56" s="524"/>
      <c r="Q56" s="426">
        <v>0</v>
      </c>
      <c r="R56" s="644"/>
      <c r="S56" s="754"/>
      <c r="T56" s="756"/>
      <c r="U56" s="756"/>
      <c r="V56" s="756"/>
      <c r="W56" s="524"/>
      <c r="X56" s="426">
        <v>0</v>
      </c>
      <c r="Y56" s="644"/>
      <c r="Z56" s="754"/>
      <c r="AA56" s="756"/>
      <c r="AB56" s="756"/>
      <c r="AC56" s="756"/>
      <c r="AD56" s="524"/>
      <c r="AE56" s="426">
        <v>0</v>
      </c>
      <c r="AF56" s="644"/>
      <c r="AG56" s="754"/>
      <c r="AH56" s="756"/>
      <c r="AI56" s="756"/>
      <c r="AJ56" s="756"/>
      <c r="AK56" s="524"/>
      <c r="AL56" s="426">
        <v>0</v>
      </c>
      <c r="AM56" s="644"/>
      <c r="AN56" s="754"/>
      <c r="AO56" s="756"/>
      <c r="AP56" s="756"/>
      <c r="AQ56" s="756"/>
      <c r="AR56" s="524"/>
      <c r="AS56" s="426">
        <v>0</v>
      </c>
      <c r="AT56" s="644"/>
      <c r="AU56" s="754"/>
      <c r="AV56" s="756"/>
      <c r="AW56" s="756"/>
      <c r="AX56" s="756"/>
      <c r="AY56" s="524"/>
      <c r="AZ56" s="426">
        <v>0</v>
      </c>
      <c r="BA56" s="644"/>
      <c r="BB56" s="754"/>
      <c r="BC56" s="756"/>
      <c r="BD56" s="756"/>
      <c r="BE56" s="756"/>
      <c r="BF56" s="524"/>
      <c r="BG56" s="426">
        <v>0</v>
      </c>
      <c r="BH56" s="644"/>
      <c r="BI56" s="754"/>
      <c r="BJ56" s="756"/>
      <c r="BK56" s="756"/>
      <c r="BL56" s="756"/>
      <c r="BM56" s="524"/>
      <c r="BN56" s="44"/>
      <c r="BO56" s="760"/>
      <c r="BP56" s="48"/>
      <c r="BQ56" s="762"/>
      <c r="BR56" s="48"/>
      <c r="BS56" s="763"/>
      <c r="BT56" s="48"/>
      <c r="BU56" s="761"/>
      <c r="CB56" s="185" t="s">
        <v>233</v>
      </c>
      <c r="DA56" s="1"/>
      <c r="DB56" s="1"/>
      <c r="DC56" s="1"/>
      <c r="DD56" s="1"/>
      <c r="DE56" s="1"/>
      <c r="DF56" s="1"/>
      <c r="DG56" s="1"/>
      <c r="DH56" s="1"/>
      <c r="DI56" s="1"/>
    </row>
    <row r="57" spans="1:113" ht="9.75" customHeight="1">
      <c r="A57" s="498">
        <v>12</v>
      </c>
      <c r="B57" s="525"/>
      <c r="C57" s="527"/>
      <c r="D57" s="527"/>
      <c r="E57" s="529"/>
      <c r="F57" s="529"/>
      <c r="G57" s="531"/>
      <c r="H57" s="506"/>
      <c r="I57" s="68"/>
      <c r="J57" s="426">
        <v>0</v>
      </c>
      <c r="K57" s="614">
        <f>IF(($J57)*OR($J58)=0,SUM(INT($J57)+INT($J58)),SUM(INT($J57)+INT($J58))/2)</f>
        <v>0</v>
      </c>
      <c r="L57" s="753"/>
      <c r="M57" s="755"/>
      <c r="N57" s="755"/>
      <c r="O57" s="755"/>
      <c r="P57" s="523"/>
      <c r="Q57" s="426">
        <v>0</v>
      </c>
      <c r="R57" s="614">
        <f>IF(($Q57)*OR($Q58)=0,SUM(INT($Q57)+INT($Q58)),SUM(INT($Q57)+INT($Q58))/2)</f>
        <v>0</v>
      </c>
      <c r="S57" s="753"/>
      <c r="T57" s="755"/>
      <c r="U57" s="755"/>
      <c r="V57" s="755"/>
      <c r="W57" s="523"/>
      <c r="X57" s="426">
        <v>0</v>
      </c>
      <c r="Y57" s="614">
        <f>IF(($X57)*OR($X58)=0,SUM(INT($X57)+INT($X58)),SUM(INT($X57)+INT($X58))/2)</f>
        <v>0</v>
      </c>
      <c r="Z57" s="753"/>
      <c r="AA57" s="755"/>
      <c r="AB57" s="755"/>
      <c r="AC57" s="755"/>
      <c r="AD57" s="523"/>
      <c r="AE57" s="426">
        <v>0</v>
      </c>
      <c r="AF57" s="614">
        <f>IF(($AE57)*OR($AE58)=0,SUM(INT($AE57)+INT($AE58)),SUM(INT($AE57)+INT($AE58))/2)</f>
        <v>0</v>
      </c>
      <c r="AG57" s="753"/>
      <c r="AH57" s="755"/>
      <c r="AI57" s="755"/>
      <c r="AJ57" s="755"/>
      <c r="AK57" s="523"/>
      <c r="AL57" s="426">
        <v>0</v>
      </c>
      <c r="AM57" s="614">
        <f>IF(($AL57)*OR($AL58)=0,SUM(INT($AL57)+INT($AL58)),SUM(INT($AL57)+INT($AL58))/2)</f>
        <v>0</v>
      </c>
      <c r="AN57" s="753"/>
      <c r="AO57" s="755"/>
      <c r="AP57" s="755"/>
      <c r="AQ57" s="755"/>
      <c r="AR57" s="523"/>
      <c r="AS57" s="426">
        <v>0</v>
      </c>
      <c r="AT57" s="614">
        <f>IF(($AS57)*OR($AS58)=0,SUM(INT($AS57)+INT($AS58)),SUM(INT($AS57)+INT($AS58))/2)</f>
        <v>0</v>
      </c>
      <c r="AU57" s="753"/>
      <c r="AV57" s="755"/>
      <c r="AW57" s="755"/>
      <c r="AX57" s="755"/>
      <c r="AY57" s="523"/>
      <c r="AZ57" s="426">
        <v>0</v>
      </c>
      <c r="BA57" s="614">
        <f>IF(($AZ57)*OR($AZ58)=0,SUM(INT($AZ57)+INT($AZ58)),SUM(INT($AZ57)+INT($AZ58))/2)</f>
        <v>0</v>
      </c>
      <c r="BB57" s="753"/>
      <c r="BC57" s="755"/>
      <c r="BD57" s="755"/>
      <c r="BE57" s="755"/>
      <c r="BF57" s="523"/>
      <c r="BG57" s="426">
        <v>0</v>
      </c>
      <c r="BH57" s="614">
        <f>IF(($BG57)*OR($BG58)=0,SUM(INT($BG57)+INT($BG58)),SUM(INT($BG57)+INT($BG58))/2)</f>
        <v>0</v>
      </c>
      <c r="BI57" s="753"/>
      <c r="BJ57" s="755"/>
      <c r="BK57" s="755"/>
      <c r="BL57" s="755"/>
      <c r="BM57" s="523"/>
      <c r="BN57" s="44"/>
      <c r="BO57" s="760">
        <f>IF($L$33=L57,1,0)+IF($M$33=M57,1,0)+IF($N$33=N57,1,0)+IF($O$33=O57,1,0)+IF($P$33=P57,1,0)+IF($S$33=S57,1,0)+IF($T$33=T57,1,0)+IF($U$33=U57,1,0)+IF($V$33=V57,1,0)+IF($W$33=W57,1,0)+IF($Z$33=Z57,1,0)+IF($AA$33=AA57,1,0)+IF($AB$33=AB57,1,0)+IF($AC$33=AC57,1,0)+IF($AD$33=AD57,1,0)+IF($AG$33=AG57,1,0)+IF($AH$33=AH57,1,0)+IF($AI$33=AI57,1,0)+IF($AJ$33=AJ57,1,0)+IF($AK$33=AK57,1,0)+IF($AN$33=AN57,1,0)+IF($AO$33=AO57,1,0)+IF($AP$33=AP57,1,0)+IF($AQ$33=AQ57,1,0)+IF($AR$33=AR57,1,0)+IF($AU$33=AU57,1,0)+IF($AV$33=AV57,1,0)+IF($AW$33=AW57,1,0)+IF($AX$33=AX57,1,0)+IF($AY$33=AY57,1,0)+IF($BB$33=BB57,1,0)+IF($BC$33=BC57,1,0)+IF($BD$33=BD57,1,0)+IF($BE$33=BE57,1,0)+IF($BF$33=BF57,1,0)+IF($BI$33=BI57,1,0)+IF($BJ$33=BJ57,1,0)+IF($BK$33=BK57,1,0)+IF($BL$33=BL57,1,0)+IF($BM$33=BM57,1,0)</f>
        <v>0</v>
      </c>
      <c r="BP57" s="48"/>
      <c r="BQ57" s="762">
        <f>K57+R57+Y57+AF57+AM57+AT57+BA57+BH57</f>
        <v>0</v>
      </c>
      <c r="BR57" s="48"/>
      <c r="BS57" s="763">
        <f t="shared" si="0"/>
        <v>1800</v>
      </c>
      <c r="BT57" s="48"/>
      <c r="BU57" s="761">
        <f>BS57+BQ57</f>
        <v>1800</v>
      </c>
      <c r="CB57" s="185" t="s">
        <v>220</v>
      </c>
      <c r="DA57" s="1"/>
      <c r="DB57" s="1"/>
      <c r="DC57" s="1"/>
      <c r="DD57" s="1"/>
      <c r="DE57" s="1"/>
      <c r="DF57" s="1"/>
      <c r="DG57" s="1"/>
      <c r="DH57" s="1"/>
      <c r="DI57" s="1"/>
    </row>
    <row r="58" spans="1:113" s="3" customFormat="1" ht="9.75" customHeight="1">
      <c r="A58" s="499"/>
      <c r="B58" s="526"/>
      <c r="C58" s="528"/>
      <c r="D58" s="528"/>
      <c r="E58" s="530"/>
      <c r="F58" s="530"/>
      <c r="G58" s="532"/>
      <c r="H58" s="507"/>
      <c r="I58" s="68"/>
      <c r="J58" s="426">
        <v>0</v>
      </c>
      <c r="K58" s="644"/>
      <c r="L58" s="754"/>
      <c r="M58" s="756"/>
      <c r="N58" s="756"/>
      <c r="O58" s="756"/>
      <c r="P58" s="524"/>
      <c r="Q58" s="426">
        <v>0</v>
      </c>
      <c r="R58" s="644"/>
      <c r="S58" s="754"/>
      <c r="T58" s="756"/>
      <c r="U58" s="756"/>
      <c r="V58" s="756"/>
      <c r="W58" s="524"/>
      <c r="X58" s="426">
        <v>0</v>
      </c>
      <c r="Y58" s="644"/>
      <c r="Z58" s="754"/>
      <c r="AA58" s="756"/>
      <c r="AB58" s="756"/>
      <c r="AC58" s="756"/>
      <c r="AD58" s="524"/>
      <c r="AE58" s="426">
        <v>0</v>
      </c>
      <c r="AF58" s="644"/>
      <c r="AG58" s="754"/>
      <c r="AH58" s="756"/>
      <c r="AI58" s="756"/>
      <c r="AJ58" s="756"/>
      <c r="AK58" s="524"/>
      <c r="AL58" s="426">
        <v>0</v>
      </c>
      <c r="AM58" s="644"/>
      <c r="AN58" s="754"/>
      <c r="AO58" s="756"/>
      <c r="AP58" s="756"/>
      <c r="AQ58" s="756"/>
      <c r="AR58" s="524"/>
      <c r="AS58" s="426">
        <v>0</v>
      </c>
      <c r="AT58" s="644"/>
      <c r="AU58" s="754"/>
      <c r="AV58" s="756"/>
      <c r="AW58" s="756"/>
      <c r="AX58" s="756"/>
      <c r="AY58" s="524"/>
      <c r="AZ58" s="426">
        <v>0</v>
      </c>
      <c r="BA58" s="644"/>
      <c r="BB58" s="754"/>
      <c r="BC58" s="756"/>
      <c r="BD58" s="756"/>
      <c r="BE58" s="756"/>
      <c r="BF58" s="524"/>
      <c r="BG58" s="426">
        <v>0</v>
      </c>
      <c r="BH58" s="644"/>
      <c r="BI58" s="754"/>
      <c r="BJ58" s="756"/>
      <c r="BK58" s="756"/>
      <c r="BL58" s="756"/>
      <c r="BM58" s="524"/>
      <c r="BN58" s="44"/>
      <c r="BO58" s="760"/>
      <c r="BP58" s="48"/>
      <c r="BQ58" s="762"/>
      <c r="BR58" s="48"/>
      <c r="BS58" s="763"/>
      <c r="BT58" s="48"/>
      <c r="BU58" s="761"/>
      <c r="CB58" s="185" t="s">
        <v>266</v>
      </c>
      <c r="DA58" s="1"/>
      <c r="DB58" s="1"/>
      <c r="DC58" s="1"/>
      <c r="DD58" s="1"/>
      <c r="DE58" s="1"/>
      <c r="DF58" s="1"/>
      <c r="DG58" s="1"/>
      <c r="DH58" s="1"/>
      <c r="DI58" s="1"/>
    </row>
    <row r="59" spans="1:113" ht="9.75" customHeight="1">
      <c r="A59" s="498">
        <v>13</v>
      </c>
      <c r="B59" s="525"/>
      <c r="C59" s="527"/>
      <c r="D59" s="527"/>
      <c r="E59" s="529"/>
      <c r="F59" s="529"/>
      <c r="G59" s="531"/>
      <c r="H59" s="506"/>
      <c r="I59" s="68"/>
      <c r="J59" s="426">
        <v>0</v>
      </c>
      <c r="K59" s="614">
        <f>IF(($J59)*OR($J60)=0,SUM(INT($J59)+INT($J60)),SUM(INT($J59)+INT($J60))/2)</f>
        <v>0</v>
      </c>
      <c r="L59" s="753"/>
      <c r="M59" s="755"/>
      <c r="N59" s="755"/>
      <c r="O59" s="755"/>
      <c r="P59" s="523"/>
      <c r="Q59" s="426">
        <v>0</v>
      </c>
      <c r="R59" s="614">
        <f>IF(($Q59)*OR($Q60)=0,SUM(INT($Q59)+INT($Q60)),SUM(INT($Q59)+INT($Q60))/2)</f>
        <v>0</v>
      </c>
      <c r="S59" s="753"/>
      <c r="T59" s="755"/>
      <c r="U59" s="755"/>
      <c r="V59" s="755"/>
      <c r="W59" s="523"/>
      <c r="X59" s="426">
        <v>0</v>
      </c>
      <c r="Y59" s="614">
        <f>IF(($X59)*OR($X60)=0,SUM(INT($X59)+INT($X60)),SUM(INT($X59)+INT($X60))/2)</f>
        <v>0</v>
      </c>
      <c r="Z59" s="753"/>
      <c r="AA59" s="755"/>
      <c r="AB59" s="755"/>
      <c r="AC59" s="755"/>
      <c r="AD59" s="523"/>
      <c r="AE59" s="426">
        <v>0</v>
      </c>
      <c r="AF59" s="614">
        <f>IF(($AE59)*OR($AE60)=0,SUM(INT($AE59)+INT($AE60)),SUM(INT($AE59)+INT($AE60))/2)</f>
        <v>0</v>
      </c>
      <c r="AG59" s="753"/>
      <c r="AH59" s="755"/>
      <c r="AI59" s="755"/>
      <c r="AJ59" s="755"/>
      <c r="AK59" s="523"/>
      <c r="AL59" s="426">
        <v>0</v>
      </c>
      <c r="AM59" s="614">
        <f>IF(($AL59)*OR($AL60)=0,SUM(INT($AL59)+INT($AL60)),SUM(INT($AL59)+INT($AL60))/2)</f>
        <v>0</v>
      </c>
      <c r="AN59" s="753"/>
      <c r="AO59" s="755"/>
      <c r="AP59" s="755"/>
      <c r="AQ59" s="755"/>
      <c r="AR59" s="523"/>
      <c r="AS59" s="426">
        <v>0</v>
      </c>
      <c r="AT59" s="614">
        <f>IF(($AS59)*OR($AS60)=0,SUM(INT($AS59)+INT($AS60)),SUM(INT($AS59)+INT($AS60))/2)</f>
        <v>0</v>
      </c>
      <c r="AU59" s="753"/>
      <c r="AV59" s="755"/>
      <c r="AW59" s="755"/>
      <c r="AX59" s="755"/>
      <c r="AY59" s="523"/>
      <c r="AZ59" s="426">
        <v>0</v>
      </c>
      <c r="BA59" s="614">
        <f>IF(($AZ59)*OR($AZ60)=0,SUM(INT($AZ59)+INT($AZ60)),SUM(INT($AZ59)+INT($AZ60))/2)</f>
        <v>0</v>
      </c>
      <c r="BB59" s="753"/>
      <c r="BC59" s="755"/>
      <c r="BD59" s="755"/>
      <c r="BE59" s="755"/>
      <c r="BF59" s="523"/>
      <c r="BG59" s="426">
        <v>0</v>
      </c>
      <c r="BH59" s="614">
        <f>IF(($BG59)*OR($BG60)=0,SUM(INT($BG59)+INT($BG60)),SUM(INT($BG59)+INT($BG60))/2)</f>
        <v>0</v>
      </c>
      <c r="BI59" s="753"/>
      <c r="BJ59" s="755"/>
      <c r="BK59" s="755"/>
      <c r="BL59" s="755"/>
      <c r="BM59" s="523"/>
      <c r="BN59" s="44"/>
      <c r="BO59" s="760">
        <f>IF($L$33=L59,1,0)+IF($M$33=M59,1,0)+IF($N$33=N59,1,0)+IF($O$33=O59,1,0)+IF($P$33=P59,1,0)+IF($S$33=S59,1,0)+IF($T$33=T59,1,0)+IF($U$33=U59,1,0)+IF($V$33=V59,1,0)+IF($W$33=W59,1,0)+IF($Z$33=Z59,1,0)+IF($AA$33=AA59,1,0)+IF($AB$33=AB59,1,0)+IF($AC$33=AC59,1,0)+IF($AD$33=AD59,1,0)+IF($AG$33=AG59,1,0)+IF($AH$33=AH59,1,0)+IF($AI$33=AI59,1,0)+IF($AJ$33=AJ59,1,0)+IF($AK$33=AK59,1,0)+IF($AN$33=AN59,1,0)+IF($AO$33=AO59,1,0)+IF($AP$33=AP59,1,0)+IF($AQ$33=AQ59,1,0)+IF($AR$33=AR59,1,0)+IF($AU$33=AU59,1,0)+IF($AV$33=AV59,1,0)+IF($AW$33=AW59,1,0)+IF($AX$33=AX59,1,0)+IF($AY$33=AY59,1,0)+IF($BB$33=BB59,1,0)+IF($BC$33=BC59,1,0)+IF($BD$33=BD59,1,0)+IF($BE$33=BE59,1,0)+IF($BF$33=BF59,1,0)+IF($BI$33=BI59,1,0)+IF($BJ$33=BJ59,1,0)+IF($BK$33=BK59,1,0)+IF($BL$33=BL59,1,0)+IF($BM$33=BM59,1,0)</f>
        <v>0</v>
      </c>
      <c r="BP59" s="48"/>
      <c r="BQ59" s="762">
        <f>K59+R59+Y59+AF59+AM59+AT59+BA59+BH59</f>
        <v>0</v>
      </c>
      <c r="BR59" s="48"/>
      <c r="BS59" s="763">
        <f>((SUM($C$8:$C$15)-BO59)*45)</f>
        <v>1800</v>
      </c>
      <c r="BT59" s="48"/>
      <c r="BU59" s="761">
        <f>BS59+BQ59</f>
        <v>1800</v>
      </c>
      <c r="BX59" s="106"/>
      <c r="BY59" s="106"/>
      <c r="BZ59" s="38"/>
      <c r="CA59" s="38"/>
      <c r="CB59" s="185" t="s">
        <v>207</v>
      </c>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1"/>
      <c r="DB59" s="1"/>
      <c r="DC59" s="1"/>
      <c r="DD59" s="1"/>
      <c r="DE59" s="1"/>
      <c r="DF59" s="1"/>
      <c r="DG59" s="1"/>
      <c r="DH59" s="1"/>
      <c r="DI59" s="1"/>
    </row>
    <row r="60" spans="1:113" ht="9.75" customHeight="1">
      <c r="A60" s="499"/>
      <c r="B60" s="526"/>
      <c r="C60" s="528"/>
      <c r="D60" s="528"/>
      <c r="E60" s="530"/>
      <c r="F60" s="530"/>
      <c r="G60" s="532"/>
      <c r="H60" s="507"/>
      <c r="I60" s="68"/>
      <c r="J60" s="426">
        <v>0</v>
      </c>
      <c r="K60" s="644"/>
      <c r="L60" s="754"/>
      <c r="M60" s="756"/>
      <c r="N60" s="756"/>
      <c r="O60" s="756"/>
      <c r="P60" s="524"/>
      <c r="Q60" s="426">
        <v>0</v>
      </c>
      <c r="R60" s="644"/>
      <c r="S60" s="754"/>
      <c r="T60" s="756"/>
      <c r="U60" s="756"/>
      <c r="V60" s="756"/>
      <c r="W60" s="524"/>
      <c r="X60" s="426">
        <v>0</v>
      </c>
      <c r="Y60" s="644"/>
      <c r="Z60" s="754"/>
      <c r="AA60" s="756"/>
      <c r="AB60" s="756"/>
      <c r="AC60" s="756"/>
      <c r="AD60" s="524"/>
      <c r="AE60" s="426">
        <v>0</v>
      </c>
      <c r="AF60" s="644"/>
      <c r="AG60" s="754"/>
      <c r="AH60" s="756"/>
      <c r="AI60" s="756"/>
      <c r="AJ60" s="756"/>
      <c r="AK60" s="524"/>
      <c r="AL60" s="426">
        <v>0</v>
      </c>
      <c r="AM60" s="644"/>
      <c r="AN60" s="754"/>
      <c r="AO60" s="756"/>
      <c r="AP60" s="756"/>
      <c r="AQ60" s="756"/>
      <c r="AR60" s="524"/>
      <c r="AS60" s="426">
        <v>0</v>
      </c>
      <c r="AT60" s="644"/>
      <c r="AU60" s="754"/>
      <c r="AV60" s="756"/>
      <c r="AW60" s="756"/>
      <c r="AX60" s="756"/>
      <c r="AY60" s="524"/>
      <c r="AZ60" s="426">
        <v>0</v>
      </c>
      <c r="BA60" s="644"/>
      <c r="BB60" s="754"/>
      <c r="BC60" s="756"/>
      <c r="BD60" s="756"/>
      <c r="BE60" s="756"/>
      <c r="BF60" s="524"/>
      <c r="BG60" s="426">
        <v>0</v>
      </c>
      <c r="BH60" s="644"/>
      <c r="BI60" s="754"/>
      <c r="BJ60" s="756"/>
      <c r="BK60" s="756"/>
      <c r="BL60" s="756"/>
      <c r="BM60" s="524"/>
      <c r="BN60" s="44"/>
      <c r="BO60" s="760"/>
      <c r="BP60" s="48"/>
      <c r="BQ60" s="762"/>
      <c r="BR60" s="48"/>
      <c r="BS60" s="763"/>
      <c r="BT60" s="48"/>
      <c r="BU60" s="761"/>
      <c r="BX60" s="106"/>
      <c r="BY60" s="106"/>
      <c r="BZ60" s="10"/>
      <c r="CA60" s="10"/>
      <c r="CB60" s="185" t="s">
        <v>200</v>
      </c>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
      <c r="DB60" s="1"/>
      <c r="DC60" s="1"/>
      <c r="DD60" s="1"/>
      <c r="DE60" s="1"/>
      <c r="DF60" s="1"/>
      <c r="DG60" s="1"/>
      <c r="DH60" s="1"/>
      <c r="DI60" s="1"/>
    </row>
    <row r="61" spans="1:113" ht="9.75" customHeight="1">
      <c r="A61" s="498">
        <v>14</v>
      </c>
      <c r="B61" s="525"/>
      <c r="C61" s="527"/>
      <c r="D61" s="527"/>
      <c r="E61" s="529"/>
      <c r="F61" s="529"/>
      <c r="G61" s="531"/>
      <c r="H61" s="506"/>
      <c r="I61" s="68"/>
      <c r="J61" s="426">
        <v>0</v>
      </c>
      <c r="K61" s="614">
        <f>IF(($J61)*OR($J62)=0,SUM(INT($J61)+INT($J62)),SUM(INT($J61)+INT($J62))/2)</f>
        <v>0</v>
      </c>
      <c r="L61" s="753"/>
      <c r="M61" s="755"/>
      <c r="N61" s="755"/>
      <c r="O61" s="755"/>
      <c r="P61" s="523"/>
      <c r="Q61" s="426">
        <v>0</v>
      </c>
      <c r="R61" s="614">
        <f>IF(($Q61)*OR($Q62)=0,SUM(INT($Q61)+INT($Q62)),SUM(INT($Q61)+INT($Q62))/2)</f>
        <v>0</v>
      </c>
      <c r="S61" s="753"/>
      <c r="T61" s="755"/>
      <c r="U61" s="755"/>
      <c r="V61" s="755"/>
      <c r="W61" s="523"/>
      <c r="X61" s="426">
        <v>0</v>
      </c>
      <c r="Y61" s="614">
        <f>IF(($X61)*OR($X62)=0,SUM(INT($X61)+INT($X62)),SUM(INT($X61)+INT($X62))/2)</f>
        <v>0</v>
      </c>
      <c r="Z61" s="753"/>
      <c r="AA61" s="755"/>
      <c r="AB61" s="755"/>
      <c r="AC61" s="755"/>
      <c r="AD61" s="523"/>
      <c r="AE61" s="426">
        <v>0</v>
      </c>
      <c r="AF61" s="614">
        <f>IF(($AE61)*OR($AE62)=0,SUM(INT($AE61)+INT($AE62)),SUM(INT($AE61)+INT($AE62))/2)</f>
        <v>0</v>
      </c>
      <c r="AG61" s="753"/>
      <c r="AH61" s="755"/>
      <c r="AI61" s="755"/>
      <c r="AJ61" s="755"/>
      <c r="AK61" s="523"/>
      <c r="AL61" s="426">
        <v>0</v>
      </c>
      <c r="AM61" s="614">
        <f>IF(($AL61)*OR($AL62)=0,SUM(INT($AL61)+INT($AL62)),SUM(INT($AL61)+INT($AL62))/2)</f>
        <v>0</v>
      </c>
      <c r="AN61" s="753"/>
      <c r="AO61" s="755"/>
      <c r="AP61" s="755"/>
      <c r="AQ61" s="755"/>
      <c r="AR61" s="523"/>
      <c r="AS61" s="426">
        <v>0</v>
      </c>
      <c r="AT61" s="614">
        <f>IF(($AS61)*OR($AS62)=0,SUM(INT($AS61)+INT($AS62)),SUM(INT($AS61)+INT($AS62))/2)</f>
        <v>0</v>
      </c>
      <c r="AU61" s="753"/>
      <c r="AV61" s="755"/>
      <c r="AW61" s="755"/>
      <c r="AX61" s="755"/>
      <c r="AY61" s="523"/>
      <c r="AZ61" s="426">
        <v>0</v>
      </c>
      <c r="BA61" s="614">
        <f>IF(($AZ61)*OR($AZ62)=0,SUM(INT($AZ61)+INT($AZ62)),SUM(INT($AZ61)+INT($AZ62))/2)</f>
        <v>0</v>
      </c>
      <c r="BB61" s="753"/>
      <c r="BC61" s="755"/>
      <c r="BD61" s="755"/>
      <c r="BE61" s="755"/>
      <c r="BF61" s="523"/>
      <c r="BG61" s="426">
        <v>0</v>
      </c>
      <c r="BH61" s="614">
        <f>IF(($BG61)*OR($BG62)=0,SUM(INT($BG61)+INT($BG62)),SUM(INT($BG61)+INT($BG62))/2)</f>
        <v>0</v>
      </c>
      <c r="BI61" s="753"/>
      <c r="BJ61" s="755"/>
      <c r="BK61" s="755"/>
      <c r="BL61" s="755"/>
      <c r="BM61" s="523"/>
      <c r="BN61" s="44"/>
      <c r="BO61" s="760">
        <f>IF($L$33=L61,1,0)+IF($M$33=M61,1,0)+IF($N$33=N61,1,0)+IF($O$33=O61,1,0)+IF($P$33=P61,1,0)+IF($S$33=S61,1,0)+IF($T$33=T61,1,0)+IF($U$33=U61,1,0)+IF($V$33=V61,1,0)+IF($W$33=W61,1,0)+IF($Z$33=Z61,1,0)+IF($AA$33=AA61,1,0)+IF($AB$33=AB61,1,0)+IF($AC$33=AC61,1,0)+IF($AD$33=AD61,1,0)+IF($AG$33=AG61,1,0)+IF($AH$33=AH61,1,0)+IF($AI$33=AI61,1,0)+IF($AJ$33=AJ61,1,0)+IF($AK$33=AK61,1,0)+IF($AN$33=AN61,1,0)+IF($AO$33=AO61,1,0)+IF($AP$33=AP61,1,0)+IF($AQ$33=AQ61,1,0)+IF($AR$33=AR61,1,0)+IF($AU$33=AU61,1,0)+IF($AV$33=AV61,1,0)+IF($AW$33=AW61,1,0)+IF($AX$33=AX61,1,0)+IF($AY$33=AY61,1,0)+IF($BB$33=BB61,1,0)+IF($BC$33=BC61,1,0)+IF($BD$33=BD61,1,0)+IF($BE$33=BE61,1,0)+IF($BF$33=BF61,1,0)+IF($BI$33=BI61,1,0)+IF($BJ$33=BJ61,1,0)+IF($BK$33=BK61,1,0)+IF($BL$33=BL61,1,0)+IF($BM$33=BM61,1,0)</f>
        <v>0</v>
      </c>
      <c r="BP61" s="48"/>
      <c r="BQ61" s="762">
        <f>K61+R61+Y61+AF61+AM61+AT61+BA61+BH61</f>
        <v>0</v>
      </c>
      <c r="BR61" s="48"/>
      <c r="BS61" s="763">
        <f>((SUM($C$8:$C$15)-BO61)*45)</f>
        <v>1800</v>
      </c>
      <c r="BT61" s="48"/>
      <c r="BU61" s="761">
        <f>BS61+BQ61</f>
        <v>1800</v>
      </c>
      <c r="BX61" s="106"/>
      <c r="BY61" s="106"/>
      <c r="CB61" s="185" t="s">
        <v>125</v>
      </c>
      <c r="DA61" s="1"/>
      <c r="DB61" s="1"/>
      <c r="DC61" s="1"/>
      <c r="DD61" s="1"/>
      <c r="DE61" s="1"/>
      <c r="DF61" s="1"/>
      <c r="DG61" s="1"/>
      <c r="DH61" s="1"/>
      <c r="DI61" s="1"/>
    </row>
    <row r="62" spans="1:113" ht="9.75" customHeight="1">
      <c r="A62" s="499"/>
      <c r="B62" s="526"/>
      <c r="C62" s="528"/>
      <c r="D62" s="528"/>
      <c r="E62" s="530"/>
      <c r="F62" s="530"/>
      <c r="G62" s="532"/>
      <c r="H62" s="507"/>
      <c r="I62" s="68"/>
      <c r="J62" s="426">
        <v>0</v>
      </c>
      <c r="K62" s="644"/>
      <c r="L62" s="754"/>
      <c r="M62" s="756"/>
      <c r="N62" s="756"/>
      <c r="O62" s="756"/>
      <c r="P62" s="524"/>
      <c r="Q62" s="426">
        <v>0</v>
      </c>
      <c r="R62" s="644"/>
      <c r="S62" s="754"/>
      <c r="T62" s="756"/>
      <c r="U62" s="756"/>
      <c r="V62" s="756"/>
      <c r="W62" s="524"/>
      <c r="X62" s="426">
        <v>0</v>
      </c>
      <c r="Y62" s="644"/>
      <c r="Z62" s="754"/>
      <c r="AA62" s="756"/>
      <c r="AB62" s="756"/>
      <c r="AC62" s="756"/>
      <c r="AD62" s="524"/>
      <c r="AE62" s="426">
        <v>0</v>
      </c>
      <c r="AF62" s="644"/>
      <c r="AG62" s="754"/>
      <c r="AH62" s="756"/>
      <c r="AI62" s="756"/>
      <c r="AJ62" s="756"/>
      <c r="AK62" s="524"/>
      <c r="AL62" s="426">
        <v>0</v>
      </c>
      <c r="AM62" s="644"/>
      <c r="AN62" s="754"/>
      <c r="AO62" s="756"/>
      <c r="AP62" s="756"/>
      <c r="AQ62" s="756"/>
      <c r="AR62" s="524"/>
      <c r="AS62" s="426">
        <v>0</v>
      </c>
      <c r="AT62" s="644"/>
      <c r="AU62" s="754"/>
      <c r="AV62" s="756"/>
      <c r="AW62" s="756"/>
      <c r="AX62" s="756"/>
      <c r="AY62" s="524"/>
      <c r="AZ62" s="426">
        <v>0</v>
      </c>
      <c r="BA62" s="644"/>
      <c r="BB62" s="754"/>
      <c r="BC62" s="756"/>
      <c r="BD62" s="756"/>
      <c r="BE62" s="756"/>
      <c r="BF62" s="524"/>
      <c r="BG62" s="426">
        <v>0</v>
      </c>
      <c r="BH62" s="644"/>
      <c r="BI62" s="754"/>
      <c r="BJ62" s="756"/>
      <c r="BK62" s="756"/>
      <c r="BL62" s="756"/>
      <c r="BM62" s="524"/>
      <c r="BN62" s="44"/>
      <c r="BO62" s="760"/>
      <c r="BP62" s="48"/>
      <c r="BQ62" s="762"/>
      <c r="BR62" s="48"/>
      <c r="BS62" s="763"/>
      <c r="BT62" s="48"/>
      <c r="BU62" s="761"/>
      <c r="BX62" s="106"/>
      <c r="BY62" s="106"/>
      <c r="CB62" s="185" t="s">
        <v>221</v>
      </c>
      <c r="DA62" s="1"/>
      <c r="DB62" s="1"/>
      <c r="DC62" s="1"/>
      <c r="DD62" s="1"/>
      <c r="DE62" s="1"/>
      <c r="DF62" s="1"/>
      <c r="DG62" s="1"/>
      <c r="DH62" s="1"/>
      <c r="DI62" s="1"/>
    </row>
    <row r="63" spans="1:113" ht="9.75" customHeight="1">
      <c r="A63" s="498">
        <v>15</v>
      </c>
      <c r="B63" s="525"/>
      <c r="C63" s="527"/>
      <c r="D63" s="527"/>
      <c r="E63" s="529"/>
      <c r="F63" s="529"/>
      <c r="G63" s="531"/>
      <c r="H63" s="506"/>
      <c r="I63" s="68"/>
      <c r="J63" s="426">
        <v>0</v>
      </c>
      <c r="K63" s="614">
        <f>IF(($J63)*OR($J64)=0,SUM(INT($J63)+INT($J64)),SUM(INT($J63)+INT($J64))/2)</f>
        <v>0</v>
      </c>
      <c r="L63" s="753"/>
      <c r="M63" s="755"/>
      <c r="N63" s="755"/>
      <c r="O63" s="755"/>
      <c r="P63" s="523"/>
      <c r="Q63" s="426">
        <v>0</v>
      </c>
      <c r="R63" s="614">
        <f>IF(($Q63)*OR($Q64)=0,SUM(INT($Q63)+INT($Q64)),SUM(INT($Q63)+INT($Q64))/2)</f>
        <v>0</v>
      </c>
      <c r="S63" s="753"/>
      <c r="T63" s="755"/>
      <c r="U63" s="755"/>
      <c r="V63" s="755"/>
      <c r="W63" s="523"/>
      <c r="X63" s="426">
        <v>0</v>
      </c>
      <c r="Y63" s="614">
        <f>IF(($X63)*OR($X64)=0,SUM(INT($X63)+INT($X64)),SUM(INT($X63)+INT($X64))/2)</f>
        <v>0</v>
      </c>
      <c r="Z63" s="753"/>
      <c r="AA63" s="755"/>
      <c r="AB63" s="755"/>
      <c r="AC63" s="755"/>
      <c r="AD63" s="523"/>
      <c r="AE63" s="426">
        <v>0</v>
      </c>
      <c r="AF63" s="614">
        <f>IF(($AE63)*OR($AE64)=0,SUM(INT($AE63)+INT($AE64)),SUM(INT($AE63)+INT($AE64))/2)</f>
        <v>0</v>
      </c>
      <c r="AG63" s="753"/>
      <c r="AH63" s="755"/>
      <c r="AI63" s="755"/>
      <c r="AJ63" s="755"/>
      <c r="AK63" s="523"/>
      <c r="AL63" s="426">
        <v>0</v>
      </c>
      <c r="AM63" s="614">
        <f>IF(($AL63)*OR($AL64)=0,SUM(INT($AL63)+INT($AL64)),SUM(INT($AL63)+INT($AL64))/2)</f>
        <v>0</v>
      </c>
      <c r="AN63" s="753"/>
      <c r="AO63" s="755"/>
      <c r="AP63" s="755"/>
      <c r="AQ63" s="755"/>
      <c r="AR63" s="523"/>
      <c r="AS63" s="426">
        <v>0</v>
      </c>
      <c r="AT63" s="614">
        <f>IF(($AS63)*OR($AS64)=0,SUM(INT($AS63)+INT($AS64)),SUM(INT($AS63)+INT($AS64))/2)</f>
        <v>0</v>
      </c>
      <c r="AU63" s="753"/>
      <c r="AV63" s="755"/>
      <c r="AW63" s="755"/>
      <c r="AX63" s="755"/>
      <c r="AY63" s="523"/>
      <c r="AZ63" s="426">
        <v>0</v>
      </c>
      <c r="BA63" s="614">
        <f>IF(($AZ63)*OR($AZ64)=0,SUM(INT($AZ63)+INT($AZ64)),SUM(INT($AZ63)+INT($AZ64))/2)</f>
        <v>0</v>
      </c>
      <c r="BB63" s="753"/>
      <c r="BC63" s="755"/>
      <c r="BD63" s="755"/>
      <c r="BE63" s="755"/>
      <c r="BF63" s="523"/>
      <c r="BG63" s="426">
        <v>0</v>
      </c>
      <c r="BH63" s="614">
        <f>IF(($BG63)*OR($BG64)=0,SUM(INT($BG63)+INT($BG64)),SUM(INT($BG63)+INT($BG64))/2)</f>
        <v>0</v>
      </c>
      <c r="BI63" s="753"/>
      <c r="BJ63" s="755"/>
      <c r="BK63" s="755"/>
      <c r="BL63" s="755"/>
      <c r="BM63" s="523"/>
      <c r="BN63" s="44"/>
      <c r="BO63" s="760">
        <f>IF($L$33=L63,1,0)+IF($M$33=M63,1,0)+IF($N$33=N63,1,0)+IF($O$33=O63,1,0)+IF($P$33=P63,1,0)+IF($S$33=S63,1,0)+IF($T$33=T63,1,0)+IF($U$33=U63,1,0)+IF($V$33=V63,1,0)+IF($W$33=W63,1,0)+IF($Z$33=Z63,1,0)+IF($AA$33=AA63,1,0)+IF($AB$33=AB63,1,0)+IF($AC$33=AC63,1,0)+IF($AD$33=AD63,1,0)+IF($AG$33=AG63,1,0)+IF($AH$33=AH63,1,0)+IF($AI$33=AI63,1,0)+IF($AJ$33=AJ63,1,0)+IF($AK$33=AK63,1,0)+IF($AN$33=AN63,1,0)+IF($AO$33=AO63,1,0)+IF($AP$33=AP63,1,0)+IF($AQ$33=AQ63,1,0)+IF($AR$33=AR63,1,0)+IF($AU$33=AU63,1,0)+IF($AV$33=AV63,1,0)+IF($AW$33=AW63,1,0)+IF($AX$33=AX63,1,0)+IF($AY$33=AY63,1,0)+IF($BB$33=BB63,1,0)+IF($BC$33=BC63,1,0)+IF($BD$33=BD63,1,0)+IF($BE$33=BE63,1,0)+IF($BF$33=BF63,1,0)+IF($BI$33=BI63,1,0)+IF($BJ$33=BJ63,1,0)+IF($BK$33=BK63,1,0)+IF($BL$33=BL63,1,0)+IF($BM$33=BM63,1,0)</f>
        <v>0</v>
      </c>
      <c r="BP63" s="48"/>
      <c r="BQ63" s="762">
        <f>K63+R63+Y63+AF63+AM63+AT63+BA63+BH63</f>
        <v>0</v>
      </c>
      <c r="BR63" s="48"/>
      <c r="BS63" s="763">
        <f>((SUM($C$8:$C$15)-BO63)*45)</f>
        <v>1800</v>
      </c>
      <c r="BT63" s="48"/>
      <c r="BU63" s="761">
        <f>BS63+BQ63</f>
        <v>1800</v>
      </c>
      <c r="BX63" s="106"/>
      <c r="BY63" s="106"/>
      <c r="CB63" s="185" t="s">
        <v>222</v>
      </c>
      <c r="DA63" s="1"/>
      <c r="DB63" s="1"/>
      <c r="DC63" s="1"/>
      <c r="DD63" s="1"/>
      <c r="DE63" s="1"/>
      <c r="DF63" s="1"/>
      <c r="DG63" s="1"/>
      <c r="DH63" s="1"/>
      <c r="DI63" s="1"/>
    </row>
    <row r="64" spans="1:113" ht="9.75" customHeight="1">
      <c r="A64" s="499"/>
      <c r="B64" s="526"/>
      <c r="C64" s="528"/>
      <c r="D64" s="528"/>
      <c r="E64" s="530"/>
      <c r="F64" s="530"/>
      <c r="G64" s="532"/>
      <c r="H64" s="507"/>
      <c r="I64" s="68"/>
      <c r="J64" s="426">
        <v>0</v>
      </c>
      <c r="K64" s="644"/>
      <c r="L64" s="754"/>
      <c r="M64" s="756"/>
      <c r="N64" s="756"/>
      <c r="O64" s="756"/>
      <c r="P64" s="524"/>
      <c r="Q64" s="426">
        <v>0</v>
      </c>
      <c r="R64" s="644"/>
      <c r="S64" s="754"/>
      <c r="T64" s="756"/>
      <c r="U64" s="756"/>
      <c r="V64" s="756"/>
      <c r="W64" s="524"/>
      <c r="X64" s="426">
        <v>0</v>
      </c>
      <c r="Y64" s="644"/>
      <c r="Z64" s="754"/>
      <c r="AA64" s="756"/>
      <c r="AB64" s="756"/>
      <c r="AC64" s="756"/>
      <c r="AD64" s="524"/>
      <c r="AE64" s="426">
        <v>0</v>
      </c>
      <c r="AF64" s="644"/>
      <c r="AG64" s="754"/>
      <c r="AH64" s="756"/>
      <c r="AI64" s="756"/>
      <c r="AJ64" s="756"/>
      <c r="AK64" s="524"/>
      <c r="AL64" s="426">
        <v>0</v>
      </c>
      <c r="AM64" s="644"/>
      <c r="AN64" s="754"/>
      <c r="AO64" s="756"/>
      <c r="AP64" s="756"/>
      <c r="AQ64" s="756"/>
      <c r="AR64" s="524"/>
      <c r="AS64" s="426">
        <v>0</v>
      </c>
      <c r="AT64" s="644"/>
      <c r="AU64" s="754"/>
      <c r="AV64" s="756"/>
      <c r="AW64" s="756"/>
      <c r="AX64" s="756"/>
      <c r="AY64" s="524"/>
      <c r="AZ64" s="426">
        <v>0</v>
      </c>
      <c r="BA64" s="644"/>
      <c r="BB64" s="754"/>
      <c r="BC64" s="756"/>
      <c r="BD64" s="756"/>
      <c r="BE64" s="756"/>
      <c r="BF64" s="524"/>
      <c r="BG64" s="426">
        <v>0</v>
      </c>
      <c r="BH64" s="644"/>
      <c r="BI64" s="754"/>
      <c r="BJ64" s="756"/>
      <c r="BK64" s="756"/>
      <c r="BL64" s="756"/>
      <c r="BM64" s="524"/>
      <c r="BN64" s="44"/>
      <c r="BO64" s="760"/>
      <c r="BP64" s="48"/>
      <c r="BQ64" s="762"/>
      <c r="BR64" s="48"/>
      <c r="BS64" s="763"/>
      <c r="BT64" s="48"/>
      <c r="BU64" s="761"/>
      <c r="BX64" s="106"/>
      <c r="BY64" s="106"/>
      <c r="CB64" s="185" t="s">
        <v>234</v>
      </c>
      <c r="DA64" s="1"/>
      <c r="DB64" s="1"/>
      <c r="DC64" s="1"/>
      <c r="DD64" s="1"/>
      <c r="DE64" s="1"/>
      <c r="DF64" s="1"/>
      <c r="DG64" s="1"/>
      <c r="DH64" s="1"/>
      <c r="DI64" s="1"/>
    </row>
    <row r="65" spans="1:113" ht="9.75" customHeight="1">
      <c r="A65" s="498">
        <v>16</v>
      </c>
      <c r="B65" s="525"/>
      <c r="C65" s="527"/>
      <c r="D65" s="527"/>
      <c r="E65" s="529"/>
      <c r="F65" s="529"/>
      <c r="G65" s="531"/>
      <c r="H65" s="506"/>
      <c r="I65" s="68"/>
      <c r="J65" s="426">
        <v>0</v>
      </c>
      <c r="K65" s="614">
        <f>IF(($J65)*OR($J66)=0,SUM(INT($J65)+INT($J66)),SUM(INT($J65)+INT($J66))/2)</f>
        <v>0</v>
      </c>
      <c r="L65" s="753"/>
      <c r="M65" s="755"/>
      <c r="N65" s="755"/>
      <c r="O65" s="755"/>
      <c r="P65" s="523"/>
      <c r="Q65" s="426">
        <v>0</v>
      </c>
      <c r="R65" s="614">
        <f>IF(($Q65)*OR($Q66)=0,SUM(INT($Q65)+INT($Q66)),SUM(INT($Q65)+INT($Q66))/2)</f>
        <v>0</v>
      </c>
      <c r="S65" s="753"/>
      <c r="T65" s="755"/>
      <c r="U65" s="755"/>
      <c r="V65" s="755"/>
      <c r="W65" s="523"/>
      <c r="X65" s="426">
        <v>0</v>
      </c>
      <c r="Y65" s="614">
        <f>IF(($X65)*OR($X66)=0,SUM(INT($X65)+INT($X66)),SUM(INT($X65)+INT($X66))/2)</f>
        <v>0</v>
      </c>
      <c r="Z65" s="753"/>
      <c r="AA65" s="755"/>
      <c r="AB65" s="755"/>
      <c r="AC65" s="755"/>
      <c r="AD65" s="523"/>
      <c r="AE65" s="426">
        <v>0</v>
      </c>
      <c r="AF65" s="614">
        <f>IF(($AE65)*OR($AE66)=0,SUM(INT($AE65)+INT($AE66)),SUM(INT($AE65)+INT($AE66))/2)</f>
        <v>0</v>
      </c>
      <c r="AG65" s="753"/>
      <c r="AH65" s="755"/>
      <c r="AI65" s="755"/>
      <c r="AJ65" s="755"/>
      <c r="AK65" s="523"/>
      <c r="AL65" s="426">
        <v>0</v>
      </c>
      <c r="AM65" s="614">
        <f>IF(($AL65)*OR($AL66)=0,SUM(INT($AL65)+INT($AL66)),SUM(INT($AL65)+INT($AL66))/2)</f>
        <v>0</v>
      </c>
      <c r="AN65" s="753"/>
      <c r="AO65" s="755"/>
      <c r="AP65" s="755"/>
      <c r="AQ65" s="755"/>
      <c r="AR65" s="523"/>
      <c r="AS65" s="426">
        <v>0</v>
      </c>
      <c r="AT65" s="614">
        <f>IF(($AS65)*OR($AS66)=0,SUM(INT($AS65)+INT($AS66)),SUM(INT($AS65)+INT($AS66))/2)</f>
        <v>0</v>
      </c>
      <c r="AU65" s="753"/>
      <c r="AV65" s="755"/>
      <c r="AW65" s="755"/>
      <c r="AX65" s="755"/>
      <c r="AY65" s="523"/>
      <c r="AZ65" s="426">
        <v>0</v>
      </c>
      <c r="BA65" s="614">
        <f>IF(($AZ65)*OR($AZ66)=0,SUM(INT($AZ65)+INT($AZ66)),SUM(INT($AZ65)+INT($AZ66))/2)</f>
        <v>0</v>
      </c>
      <c r="BB65" s="753"/>
      <c r="BC65" s="755"/>
      <c r="BD65" s="755"/>
      <c r="BE65" s="755"/>
      <c r="BF65" s="523"/>
      <c r="BG65" s="426">
        <v>0</v>
      </c>
      <c r="BH65" s="614">
        <f>IF(($BG65)*OR($BG66)=0,SUM(INT($BG65)+INT($BG66)),SUM(INT($BG65)+INT($BG66))/2)</f>
        <v>0</v>
      </c>
      <c r="BI65" s="753"/>
      <c r="BJ65" s="755"/>
      <c r="BK65" s="755"/>
      <c r="BL65" s="755"/>
      <c r="BM65" s="523"/>
      <c r="BN65" s="44"/>
      <c r="BO65" s="760">
        <f>IF($L$33=L65,1,0)+IF($M$33=M65,1,0)+IF($N$33=N65,1,0)+IF($O$33=O65,1,0)+IF($P$33=P65,1,0)+IF($S$33=S65,1,0)+IF($T$33=T65,1,0)+IF($U$33=U65,1,0)+IF($V$33=V65,1,0)+IF($W$33=W65,1,0)+IF($Z$33=Z65,1,0)+IF($AA$33=AA65,1,0)+IF($AB$33=AB65,1,0)+IF($AC$33=AC65,1,0)+IF($AD$33=AD65,1,0)+IF($AG$33=AG65,1,0)+IF($AH$33=AH65,1,0)+IF($AI$33=AI65,1,0)+IF($AJ$33=AJ65,1,0)+IF($AK$33=AK65,1,0)+IF($AN$33=AN65,1,0)+IF($AO$33=AO65,1,0)+IF($AP$33=AP65,1,0)+IF($AQ$33=AQ65,1,0)+IF($AR$33=AR65,1,0)+IF($AU$33=AU65,1,0)+IF($AV$33=AV65,1,0)+IF($AW$33=AW65,1,0)+IF($AX$33=AX65,1,0)+IF($AY$33=AY65,1,0)+IF($BB$33=BB65,1,0)+IF($BC$33=BC65,1,0)+IF($BD$33=BD65,1,0)+IF($BE$33=BE65,1,0)+IF($BF$33=BF65,1,0)+IF($BI$33=BI65,1,0)+IF($BJ$33=BJ65,1,0)+IF($BK$33=BK65,1,0)+IF($BL$33=BL65,1,0)+IF($BM$33=BM65,1,0)</f>
        <v>0</v>
      </c>
      <c r="BP65" s="48"/>
      <c r="BQ65" s="762">
        <f>K65+R65+Y65+AF65+AM65+AT65+BA65+BH65</f>
        <v>0</v>
      </c>
      <c r="BR65" s="48"/>
      <c r="BS65" s="763">
        <f>((SUM($C$8:$C$15)-BO65)*45)</f>
        <v>1800</v>
      </c>
      <c r="BT65" s="48"/>
      <c r="BU65" s="761">
        <f>BS65+BQ65</f>
        <v>1800</v>
      </c>
      <c r="BX65" s="106"/>
      <c r="BY65" s="106"/>
      <c r="CB65" t="s">
        <v>223</v>
      </c>
      <c r="DA65" s="1"/>
      <c r="DB65" s="1"/>
      <c r="DC65" s="1"/>
      <c r="DD65" s="1"/>
      <c r="DE65" s="1"/>
      <c r="DF65" s="1"/>
      <c r="DG65" s="1"/>
      <c r="DH65" s="1"/>
      <c r="DI65" s="1"/>
    </row>
    <row r="66" spans="1:113" ht="9.75" customHeight="1">
      <c r="A66" s="499"/>
      <c r="B66" s="526"/>
      <c r="C66" s="528"/>
      <c r="D66" s="528"/>
      <c r="E66" s="530"/>
      <c r="F66" s="530"/>
      <c r="G66" s="532"/>
      <c r="H66" s="507"/>
      <c r="I66" s="68"/>
      <c r="J66" s="426">
        <v>0</v>
      </c>
      <c r="K66" s="644"/>
      <c r="L66" s="754"/>
      <c r="M66" s="756"/>
      <c r="N66" s="756"/>
      <c r="O66" s="756"/>
      <c r="P66" s="524"/>
      <c r="Q66" s="426">
        <v>0</v>
      </c>
      <c r="R66" s="644"/>
      <c r="S66" s="754"/>
      <c r="T66" s="756"/>
      <c r="U66" s="756"/>
      <c r="V66" s="756"/>
      <c r="W66" s="524"/>
      <c r="X66" s="426">
        <v>0</v>
      </c>
      <c r="Y66" s="644"/>
      <c r="Z66" s="754"/>
      <c r="AA66" s="756"/>
      <c r="AB66" s="756"/>
      <c r="AC66" s="756"/>
      <c r="AD66" s="524"/>
      <c r="AE66" s="426">
        <v>0</v>
      </c>
      <c r="AF66" s="644"/>
      <c r="AG66" s="754"/>
      <c r="AH66" s="756"/>
      <c r="AI66" s="756"/>
      <c r="AJ66" s="756"/>
      <c r="AK66" s="524"/>
      <c r="AL66" s="426">
        <v>0</v>
      </c>
      <c r="AM66" s="644"/>
      <c r="AN66" s="754"/>
      <c r="AO66" s="756"/>
      <c r="AP66" s="756"/>
      <c r="AQ66" s="756"/>
      <c r="AR66" s="524"/>
      <c r="AS66" s="426">
        <v>0</v>
      </c>
      <c r="AT66" s="644"/>
      <c r="AU66" s="754"/>
      <c r="AV66" s="756"/>
      <c r="AW66" s="756"/>
      <c r="AX66" s="756"/>
      <c r="AY66" s="524"/>
      <c r="AZ66" s="426">
        <v>0</v>
      </c>
      <c r="BA66" s="644"/>
      <c r="BB66" s="754"/>
      <c r="BC66" s="756"/>
      <c r="BD66" s="756"/>
      <c r="BE66" s="756"/>
      <c r="BF66" s="524"/>
      <c r="BG66" s="426">
        <v>0</v>
      </c>
      <c r="BH66" s="644"/>
      <c r="BI66" s="754"/>
      <c r="BJ66" s="756"/>
      <c r="BK66" s="756"/>
      <c r="BL66" s="756"/>
      <c r="BM66" s="524"/>
      <c r="BN66" s="44"/>
      <c r="BO66" s="760"/>
      <c r="BP66" s="48"/>
      <c r="BQ66" s="762"/>
      <c r="BR66" s="48"/>
      <c r="BS66" s="763"/>
      <c r="BT66" s="48"/>
      <c r="BU66" s="761"/>
      <c r="BX66" s="106"/>
      <c r="BY66" s="106"/>
      <c r="BZ66" s="10"/>
      <c r="CA66" s="10"/>
      <c r="CB66" s="185" t="s">
        <v>235</v>
      </c>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
      <c r="DB66" s="1"/>
      <c r="DC66" s="1"/>
      <c r="DD66" s="1"/>
      <c r="DE66" s="1"/>
      <c r="DF66" s="1"/>
      <c r="DG66" s="1"/>
      <c r="DH66" s="1"/>
      <c r="DI66" s="1"/>
    </row>
    <row r="67" spans="1:113" ht="9.75" customHeight="1">
      <c r="A67" s="498">
        <v>17</v>
      </c>
      <c r="B67" s="525"/>
      <c r="C67" s="527"/>
      <c r="D67" s="527"/>
      <c r="E67" s="529"/>
      <c r="F67" s="529"/>
      <c r="G67" s="531"/>
      <c r="H67" s="506"/>
      <c r="I67" s="68"/>
      <c r="J67" s="426">
        <v>0</v>
      </c>
      <c r="K67" s="614">
        <f>IF(($J67)*OR($J68)=0,SUM(INT($J67)+INT($J68)),SUM(INT($J67)+INT($J68))/2)</f>
        <v>0</v>
      </c>
      <c r="L67" s="753"/>
      <c r="M67" s="755"/>
      <c r="N67" s="755"/>
      <c r="O67" s="755"/>
      <c r="P67" s="523"/>
      <c r="Q67" s="426">
        <v>0</v>
      </c>
      <c r="R67" s="614">
        <f>IF(($Q67)*OR($Q68)=0,SUM(INT($Q67)+INT($Q68)),SUM(INT($Q67)+INT($Q68))/2)</f>
        <v>0</v>
      </c>
      <c r="S67" s="753"/>
      <c r="T67" s="755"/>
      <c r="U67" s="755"/>
      <c r="V67" s="755"/>
      <c r="W67" s="523"/>
      <c r="X67" s="426">
        <v>0</v>
      </c>
      <c r="Y67" s="614">
        <f>IF(($X67)*OR($X68)=0,SUM(INT($X67)+INT($X68)),SUM(INT($X67)+INT($X68))/2)</f>
        <v>0</v>
      </c>
      <c r="Z67" s="753"/>
      <c r="AA67" s="755"/>
      <c r="AB67" s="755"/>
      <c r="AC67" s="755"/>
      <c r="AD67" s="523"/>
      <c r="AE67" s="426">
        <v>0</v>
      </c>
      <c r="AF67" s="614">
        <f>IF(($AE67)*OR($AE68)=0,SUM(INT($AE67)+INT($AE68)),SUM(INT($AE67)+INT($AE68))/2)</f>
        <v>0</v>
      </c>
      <c r="AG67" s="753"/>
      <c r="AH67" s="755"/>
      <c r="AI67" s="755"/>
      <c r="AJ67" s="755"/>
      <c r="AK67" s="523"/>
      <c r="AL67" s="426">
        <v>0</v>
      </c>
      <c r="AM67" s="614">
        <f>IF(($AL67)*OR($AL68)=0,SUM(INT($AL67)+INT($AL68)),SUM(INT($AL67)+INT($AL68))/2)</f>
        <v>0</v>
      </c>
      <c r="AN67" s="753"/>
      <c r="AO67" s="755"/>
      <c r="AP67" s="755"/>
      <c r="AQ67" s="755"/>
      <c r="AR67" s="523"/>
      <c r="AS67" s="426">
        <v>0</v>
      </c>
      <c r="AT67" s="614">
        <f>IF(($AS67)*OR($AS68)=0,SUM(INT($AS67)+INT($AS68)),SUM(INT($AS67)+INT($AS68))/2)</f>
        <v>0</v>
      </c>
      <c r="AU67" s="753"/>
      <c r="AV67" s="755"/>
      <c r="AW67" s="755"/>
      <c r="AX67" s="755"/>
      <c r="AY67" s="523"/>
      <c r="AZ67" s="426">
        <v>0</v>
      </c>
      <c r="BA67" s="614">
        <f>IF(($AZ67)*OR($AZ68)=0,SUM(INT($AZ67)+INT($AZ68)),SUM(INT($AZ67)+INT($AZ68))/2)</f>
        <v>0</v>
      </c>
      <c r="BB67" s="753"/>
      <c r="BC67" s="755"/>
      <c r="BD67" s="755"/>
      <c r="BE67" s="755"/>
      <c r="BF67" s="523"/>
      <c r="BG67" s="426">
        <v>0</v>
      </c>
      <c r="BH67" s="614">
        <f>IF(($BG67)*OR($BG68)=0,SUM(INT($BG67)+INT($BG68)),SUM(INT($BG67)+INT($BG68))/2)</f>
        <v>0</v>
      </c>
      <c r="BI67" s="753"/>
      <c r="BJ67" s="755"/>
      <c r="BK67" s="755"/>
      <c r="BL67" s="755"/>
      <c r="BM67" s="523"/>
      <c r="BN67" s="44"/>
      <c r="BO67" s="760">
        <f>IF($L$33=L67,1,0)+IF($M$33=M67,1,0)+IF($N$33=N67,1,0)+IF($O$33=O67,1,0)+IF($P$33=P67,1,0)+IF($S$33=S67,1,0)+IF($T$33=T67,1,0)+IF($U$33=U67,1,0)+IF($V$33=V67,1,0)+IF($W$33=W67,1,0)+IF($Z$33=Z67,1,0)+IF($AA$33=AA67,1,0)+IF($AB$33=AB67,1,0)+IF($AC$33=AC67,1,0)+IF($AD$33=AD67,1,0)+IF($AG$33=AG67,1,0)+IF($AH$33=AH67,1,0)+IF($AI$33=AI67,1,0)+IF($AJ$33=AJ67,1,0)+IF($AK$33=AK67,1,0)+IF($AN$33=AN67,1,0)+IF($AO$33=AO67,1,0)+IF($AP$33=AP67,1,0)+IF($AQ$33=AQ67,1,0)+IF($AR$33=AR67,1,0)+IF($AU$33=AU67,1,0)+IF($AV$33=AV67,1,0)+IF($AW$33=AW67,1,0)+IF($AX$33=AX67,1,0)+IF($AY$33=AY67,1,0)+IF($BB$33=BB67,1,0)+IF($BC$33=BC67,1,0)+IF($BD$33=BD67,1,0)+IF($BE$33=BE67,1,0)+IF($BF$33=BF67,1,0)+IF($BI$33=BI67,1,0)+IF($BJ$33=BJ67,1,0)+IF($BK$33=BK67,1,0)+IF($BL$33=BL67,1,0)+IF($BM$33=BM67,1,0)</f>
        <v>0</v>
      </c>
      <c r="BP67" s="48"/>
      <c r="BQ67" s="762">
        <f>K67+R67+Y67+AF67+AM67+AT67+BA67+BH67</f>
        <v>0</v>
      </c>
      <c r="BR67" s="48"/>
      <c r="BS67" s="763">
        <f>((SUM($C$8:$C$15)-BO67)*45)</f>
        <v>1800</v>
      </c>
      <c r="BT67" s="48"/>
      <c r="BU67" s="761">
        <f>BS67+BQ67</f>
        <v>1800</v>
      </c>
      <c r="BX67" s="106"/>
      <c r="BY67" s="106"/>
      <c r="CB67" s="185" t="s">
        <v>224</v>
      </c>
      <c r="DA67" s="1"/>
      <c r="DB67" s="1"/>
      <c r="DC67" s="1"/>
      <c r="DD67" s="1"/>
      <c r="DE67" s="1"/>
      <c r="DF67" s="1"/>
      <c r="DG67" s="1"/>
      <c r="DH67" s="1"/>
      <c r="DI67" s="1"/>
    </row>
    <row r="68" spans="1:113" ht="9.75" customHeight="1">
      <c r="A68" s="499"/>
      <c r="B68" s="526"/>
      <c r="C68" s="528"/>
      <c r="D68" s="528"/>
      <c r="E68" s="530"/>
      <c r="F68" s="530"/>
      <c r="G68" s="532"/>
      <c r="H68" s="507"/>
      <c r="I68" s="68"/>
      <c r="J68" s="426">
        <v>0</v>
      </c>
      <c r="K68" s="644"/>
      <c r="L68" s="754"/>
      <c r="M68" s="756"/>
      <c r="N68" s="756"/>
      <c r="O68" s="756"/>
      <c r="P68" s="524"/>
      <c r="Q68" s="426">
        <v>0</v>
      </c>
      <c r="R68" s="644"/>
      <c r="S68" s="754"/>
      <c r="T68" s="756"/>
      <c r="U68" s="756"/>
      <c r="V68" s="756"/>
      <c r="W68" s="524"/>
      <c r="X68" s="426">
        <v>0</v>
      </c>
      <c r="Y68" s="644"/>
      <c r="Z68" s="754"/>
      <c r="AA68" s="756"/>
      <c r="AB68" s="756"/>
      <c r="AC68" s="756"/>
      <c r="AD68" s="524"/>
      <c r="AE68" s="426">
        <v>0</v>
      </c>
      <c r="AF68" s="644"/>
      <c r="AG68" s="754"/>
      <c r="AH68" s="756"/>
      <c r="AI68" s="756"/>
      <c r="AJ68" s="756"/>
      <c r="AK68" s="524"/>
      <c r="AL68" s="426">
        <v>0</v>
      </c>
      <c r="AM68" s="644"/>
      <c r="AN68" s="754"/>
      <c r="AO68" s="756"/>
      <c r="AP68" s="756"/>
      <c r="AQ68" s="756"/>
      <c r="AR68" s="524"/>
      <c r="AS68" s="426">
        <v>0</v>
      </c>
      <c r="AT68" s="644"/>
      <c r="AU68" s="754"/>
      <c r="AV68" s="756"/>
      <c r="AW68" s="756"/>
      <c r="AX68" s="756"/>
      <c r="AY68" s="524"/>
      <c r="AZ68" s="426">
        <v>0</v>
      </c>
      <c r="BA68" s="644"/>
      <c r="BB68" s="754"/>
      <c r="BC68" s="756"/>
      <c r="BD68" s="756"/>
      <c r="BE68" s="756"/>
      <c r="BF68" s="524"/>
      <c r="BG68" s="426">
        <v>0</v>
      </c>
      <c r="BH68" s="644"/>
      <c r="BI68" s="754"/>
      <c r="BJ68" s="756"/>
      <c r="BK68" s="756"/>
      <c r="BL68" s="756"/>
      <c r="BM68" s="524"/>
      <c r="BN68" s="44"/>
      <c r="BO68" s="760"/>
      <c r="BP68" s="48"/>
      <c r="BQ68" s="762"/>
      <c r="BR68" s="48"/>
      <c r="BS68" s="763"/>
      <c r="BT68" s="48"/>
      <c r="BU68" s="761"/>
      <c r="CB68" s="185" t="s">
        <v>225</v>
      </c>
      <c r="DA68" s="1"/>
      <c r="DB68" s="1"/>
      <c r="DC68" s="1"/>
      <c r="DD68" s="1"/>
      <c r="DE68" s="1"/>
      <c r="DF68" s="1"/>
      <c r="DG68" s="1"/>
      <c r="DH68" s="1"/>
      <c r="DI68" s="1"/>
    </row>
    <row r="69" spans="1:113" ht="9.75" customHeight="1">
      <c r="A69" s="498">
        <v>18</v>
      </c>
      <c r="B69" s="525"/>
      <c r="C69" s="527"/>
      <c r="D69" s="527"/>
      <c r="E69" s="529"/>
      <c r="F69" s="529"/>
      <c r="G69" s="531"/>
      <c r="H69" s="506"/>
      <c r="I69" s="68"/>
      <c r="J69" s="426">
        <v>0</v>
      </c>
      <c r="K69" s="614">
        <f>IF(($J69)*OR($J70)=0,SUM(INT($J69)+INT($J70)),SUM(INT($J69)+INT($J70))/2)</f>
        <v>0</v>
      </c>
      <c r="L69" s="753"/>
      <c r="M69" s="755"/>
      <c r="N69" s="755"/>
      <c r="O69" s="755"/>
      <c r="P69" s="523"/>
      <c r="Q69" s="426">
        <v>0</v>
      </c>
      <c r="R69" s="614">
        <f>IF(($Q69)*OR($Q70)=0,SUM(INT($Q69)+INT($Q70)),SUM(INT($Q69)+INT($Q70))/2)</f>
        <v>0</v>
      </c>
      <c r="S69" s="753"/>
      <c r="T69" s="755"/>
      <c r="U69" s="755"/>
      <c r="V69" s="755"/>
      <c r="W69" s="523"/>
      <c r="X69" s="426">
        <v>0</v>
      </c>
      <c r="Y69" s="614">
        <f>IF(($X69)*OR($X70)=0,SUM(INT($X69)+INT($X70)),SUM(INT($X69)+INT($X70))/2)</f>
        <v>0</v>
      </c>
      <c r="Z69" s="753"/>
      <c r="AA69" s="755"/>
      <c r="AB69" s="755"/>
      <c r="AC69" s="755"/>
      <c r="AD69" s="523"/>
      <c r="AE69" s="426">
        <v>0</v>
      </c>
      <c r="AF69" s="614">
        <f>IF(($AE69)*OR($AE70)=0,SUM(INT($AE69)+INT($AE70)),SUM(INT($AE69)+INT($AE70))/2)</f>
        <v>0</v>
      </c>
      <c r="AG69" s="753"/>
      <c r="AH69" s="755"/>
      <c r="AI69" s="755"/>
      <c r="AJ69" s="755"/>
      <c r="AK69" s="523"/>
      <c r="AL69" s="426">
        <v>0</v>
      </c>
      <c r="AM69" s="614">
        <f>IF(($AL69)*OR($AL70)=0,SUM(INT($AL69)+INT($AL70)),SUM(INT($AL69)+INT($AL70))/2)</f>
        <v>0</v>
      </c>
      <c r="AN69" s="753"/>
      <c r="AO69" s="755"/>
      <c r="AP69" s="755"/>
      <c r="AQ69" s="755"/>
      <c r="AR69" s="523"/>
      <c r="AS69" s="426">
        <v>0</v>
      </c>
      <c r="AT69" s="614">
        <f>IF(($AS69)*OR($AS70)=0,SUM(INT($AS69)+INT($AS70)),SUM(INT($AS69)+INT($AS70))/2)</f>
        <v>0</v>
      </c>
      <c r="AU69" s="753"/>
      <c r="AV69" s="755"/>
      <c r="AW69" s="755"/>
      <c r="AX69" s="755"/>
      <c r="AY69" s="523"/>
      <c r="AZ69" s="426">
        <v>0</v>
      </c>
      <c r="BA69" s="614">
        <f>IF(($AZ69)*OR($AZ70)=0,SUM(INT($AZ69)+INT($AZ70)),SUM(INT($AZ69)+INT($AZ70))/2)</f>
        <v>0</v>
      </c>
      <c r="BB69" s="753"/>
      <c r="BC69" s="755"/>
      <c r="BD69" s="755"/>
      <c r="BE69" s="755"/>
      <c r="BF69" s="523"/>
      <c r="BG69" s="426">
        <v>0</v>
      </c>
      <c r="BH69" s="614">
        <f>IF(($BG69)*OR($BG70)=0,SUM(INT($BG69)+INT($BG70)),SUM(INT($BG69)+INT($BG70))/2)</f>
        <v>0</v>
      </c>
      <c r="BI69" s="753"/>
      <c r="BJ69" s="755"/>
      <c r="BK69" s="755"/>
      <c r="BL69" s="755"/>
      <c r="BM69" s="523"/>
      <c r="BN69" s="44"/>
      <c r="BO69" s="760">
        <f>IF($L$33=L69,1,0)+IF($M$33=M69,1,0)+IF($N$33=N69,1,0)+IF($O$33=O69,1,0)+IF($P$33=P69,1,0)+IF($S$33=S69,1,0)+IF($T$33=T69,1,0)+IF($U$33=U69,1,0)+IF($V$33=V69,1,0)+IF($W$33=W69,1,0)+IF($Z$33=Z69,1,0)+IF($AA$33=AA69,1,0)+IF($AB$33=AB69,1,0)+IF($AC$33=AC69,1,0)+IF($AD$33=AD69,1,0)+IF($AG$33=AG69,1,0)+IF($AH$33=AH69,1,0)+IF($AI$33=AI69,1,0)+IF($AJ$33=AJ69,1,0)+IF($AK$33=AK69,1,0)+IF($AN$33=AN69,1,0)+IF($AO$33=AO69,1,0)+IF($AP$33=AP69,1,0)+IF($AQ$33=AQ69,1,0)+IF($AR$33=AR69,1,0)+IF($AU$33=AU69,1,0)+IF($AV$33=AV69,1,0)+IF($AW$33=AW69,1,0)+IF($AX$33=AX69,1,0)+IF($AY$33=AY69,1,0)+IF($BB$33=BB69,1,0)+IF($BC$33=BC69,1,0)+IF($BD$33=BD69,1,0)+IF($BE$33=BE69,1,0)+IF($BF$33=BF69,1,0)+IF($BI$33=BI69,1,0)+IF($BJ$33=BJ69,1,0)+IF($BK$33=BK69,1,0)+IF($BL$33=BL69,1,0)+IF($BM$33=BM69,1,0)</f>
        <v>0</v>
      </c>
      <c r="BP69" s="48"/>
      <c r="BQ69" s="762">
        <f>K69+R69+Y69+AF69+AM69+AT69+BA69+BH69</f>
        <v>0</v>
      </c>
      <c r="BR69" s="48"/>
      <c r="BS69" s="763">
        <f>((SUM($C$8:$C$15)-BO69)*45)</f>
        <v>1800</v>
      </c>
      <c r="BT69" s="48"/>
      <c r="BU69" s="761">
        <f>BS69+BQ69</f>
        <v>1800</v>
      </c>
      <c r="CB69" s="185" t="s">
        <v>116</v>
      </c>
      <c r="DA69" s="1"/>
      <c r="DB69" s="1"/>
      <c r="DC69" s="1"/>
      <c r="DD69" s="1"/>
      <c r="DE69" s="1"/>
      <c r="DF69" s="1"/>
      <c r="DG69" s="1"/>
      <c r="DH69" s="1"/>
      <c r="DI69" s="1"/>
    </row>
    <row r="70" spans="1:113" ht="9.75" customHeight="1">
      <c r="A70" s="499"/>
      <c r="B70" s="526"/>
      <c r="C70" s="528"/>
      <c r="D70" s="528"/>
      <c r="E70" s="530"/>
      <c r="F70" s="530"/>
      <c r="G70" s="532"/>
      <c r="H70" s="507"/>
      <c r="I70" s="68"/>
      <c r="J70" s="426">
        <v>0</v>
      </c>
      <c r="K70" s="644"/>
      <c r="L70" s="754"/>
      <c r="M70" s="756"/>
      <c r="N70" s="756"/>
      <c r="O70" s="756"/>
      <c r="P70" s="524"/>
      <c r="Q70" s="426">
        <v>0</v>
      </c>
      <c r="R70" s="644"/>
      <c r="S70" s="754"/>
      <c r="T70" s="756"/>
      <c r="U70" s="756"/>
      <c r="V70" s="756"/>
      <c r="W70" s="524"/>
      <c r="X70" s="426">
        <v>0</v>
      </c>
      <c r="Y70" s="644"/>
      <c r="Z70" s="754"/>
      <c r="AA70" s="756"/>
      <c r="AB70" s="756"/>
      <c r="AC70" s="756"/>
      <c r="AD70" s="524"/>
      <c r="AE70" s="426">
        <v>0</v>
      </c>
      <c r="AF70" s="644"/>
      <c r="AG70" s="754"/>
      <c r="AH70" s="756"/>
      <c r="AI70" s="756"/>
      <c r="AJ70" s="756"/>
      <c r="AK70" s="524"/>
      <c r="AL70" s="426">
        <v>0</v>
      </c>
      <c r="AM70" s="644"/>
      <c r="AN70" s="754"/>
      <c r="AO70" s="756"/>
      <c r="AP70" s="756"/>
      <c r="AQ70" s="756"/>
      <c r="AR70" s="524"/>
      <c r="AS70" s="426">
        <v>0</v>
      </c>
      <c r="AT70" s="644"/>
      <c r="AU70" s="754"/>
      <c r="AV70" s="756"/>
      <c r="AW70" s="756"/>
      <c r="AX70" s="756"/>
      <c r="AY70" s="524"/>
      <c r="AZ70" s="426">
        <v>0</v>
      </c>
      <c r="BA70" s="644"/>
      <c r="BB70" s="754"/>
      <c r="BC70" s="756"/>
      <c r="BD70" s="756"/>
      <c r="BE70" s="756"/>
      <c r="BF70" s="524"/>
      <c r="BG70" s="426">
        <v>0</v>
      </c>
      <c r="BH70" s="644"/>
      <c r="BI70" s="754"/>
      <c r="BJ70" s="756"/>
      <c r="BK70" s="756"/>
      <c r="BL70" s="756"/>
      <c r="BM70" s="524"/>
      <c r="BN70" s="44"/>
      <c r="BO70" s="760"/>
      <c r="BP70" s="48"/>
      <c r="BQ70" s="762"/>
      <c r="BR70" s="48"/>
      <c r="BS70" s="763"/>
      <c r="BT70" s="48"/>
      <c r="BU70" s="761"/>
      <c r="CB70" s="185" t="s">
        <v>226</v>
      </c>
      <c r="DA70" s="1"/>
      <c r="DB70" s="1"/>
      <c r="DC70" s="1"/>
      <c r="DD70" s="1"/>
      <c r="DE70" s="1"/>
      <c r="DF70" s="1"/>
      <c r="DG70" s="1"/>
      <c r="DH70" s="1"/>
      <c r="DI70" s="1"/>
    </row>
    <row r="71" spans="1:113" ht="9.75" customHeight="1">
      <c r="A71" s="498">
        <v>19</v>
      </c>
      <c r="B71" s="525"/>
      <c r="C71" s="527"/>
      <c r="D71" s="527"/>
      <c r="E71" s="529"/>
      <c r="F71" s="529"/>
      <c r="G71" s="531"/>
      <c r="H71" s="506"/>
      <c r="I71" s="68"/>
      <c r="J71" s="426">
        <v>0</v>
      </c>
      <c r="K71" s="614">
        <f>IF(($J71)*OR($J72)=0,SUM(INT($J71)+INT($J72)),SUM(INT($J71)+INT($J72))/2)</f>
        <v>0</v>
      </c>
      <c r="L71" s="753"/>
      <c r="M71" s="755"/>
      <c r="N71" s="755"/>
      <c r="O71" s="755"/>
      <c r="P71" s="523"/>
      <c r="Q71" s="426">
        <v>0</v>
      </c>
      <c r="R71" s="614">
        <f>IF(($Q71)*OR($Q72)=0,SUM(INT($Q71)+INT($Q72)),SUM(INT($Q71)+INT($Q72))/2)</f>
        <v>0</v>
      </c>
      <c r="S71" s="753"/>
      <c r="T71" s="755"/>
      <c r="U71" s="755"/>
      <c r="V71" s="755"/>
      <c r="W71" s="523"/>
      <c r="X71" s="426">
        <v>0</v>
      </c>
      <c r="Y71" s="614">
        <f>IF(($X71)*OR($X72)=0,SUM(INT($X71)+INT($X72)),SUM(INT($X71)+INT($X72))/2)</f>
        <v>0</v>
      </c>
      <c r="Z71" s="753"/>
      <c r="AA71" s="755"/>
      <c r="AB71" s="755"/>
      <c r="AC71" s="755"/>
      <c r="AD71" s="523"/>
      <c r="AE71" s="426">
        <v>0</v>
      </c>
      <c r="AF71" s="614">
        <f>IF(($AE71)*OR($AE72)=0,SUM(INT($AE71)+INT($AE72)),SUM(INT($AE71)+INT($AE72))/2)</f>
        <v>0</v>
      </c>
      <c r="AG71" s="753"/>
      <c r="AH71" s="755"/>
      <c r="AI71" s="755"/>
      <c r="AJ71" s="755"/>
      <c r="AK71" s="523"/>
      <c r="AL71" s="426">
        <v>0</v>
      </c>
      <c r="AM71" s="614">
        <f>IF(($AL71)*OR($AL72)=0,SUM(INT($AL71)+INT($AL72)),SUM(INT($AL71)+INT($AL72))/2)</f>
        <v>0</v>
      </c>
      <c r="AN71" s="753"/>
      <c r="AO71" s="755"/>
      <c r="AP71" s="755"/>
      <c r="AQ71" s="755"/>
      <c r="AR71" s="523"/>
      <c r="AS71" s="426">
        <v>0</v>
      </c>
      <c r="AT71" s="614">
        <f>IF(($AS71)*OR($AS72)=0,SUM(INT($AS71)+INT($AS72)),SUM(INT($AS71)+INT($AS72))/2)</f>
        <v>0</v>
      </c>
      <c r="AU71" s="753"/>
      <c r="AV71" s="755"/>
      <c r="AW71" s="755"/>
      <c r="AX71" s="755"/>
      <c r="AY71" s="523"/>
      <c r="AZ71" s="426">
        <v>0</v>
      </c>
      <c r="BA71" s="614">
        <f>IF(($AZ71)*OR($AZ72)=0,SUM(INT($AZ71)+INT($AZ72)),SUM(INT($AZ71)+INT($AZ72))/2)</f>
        <v>0</v>
      </c>
      <c r="BB71" s="753"/>
      <c r="BC71" s="755"/>
      <c r="BD71" s="755"/>
      <c r="BE71" s="755"/>
      <c r="BF71" s="523"/>
      <c r="BG71" s="426">
        <v>0</v>
      </c>
      <c r="BH71" s="614">
        <f>IF(($BG71)*OR($BG72)=0,SUM(INT($BG71)+INT($BG72)),SUM(INT($BG71)+INT($BG72))/2)</f>
        <v>0</v>
      </c>
      <c r="BI71" s="753"/>
      <c r="BJ71" s="755"/>
      <c r="BK71" s="755"/>
      <c r="BL71" s="755"/>
      <c r="BM71" s="523"/>
      <c r="BN71" s="44"/>
      <c r="BO71" s="760">
        <f>IF($L$33=L71,1,0)+IF($M$33=M71,1,0)+IF($N$33=N71,1,0)+IF($O$33=O71,1,0)+IF($P$33=P71,1,0)+IF($S$33=S71,1,0)+IF($T$33=T71,1,0)+IF($U$33=U71,1,0)+IF($V$33=V71,1,0)+IF($W$33=W71,1,0)+IF($Z$33=Z71,1,0)+IF($AA$33=AA71,1,0)+IF($AB$33=AB71,1,0)+IF($AC$33=AC71,1,0)+IF($AD$33=AD71,1,0)+IF($AG$33=AG71,1,0)+IF($AH$33=AH71,1,0)+IF($AI$33=AI71,1,0)+IF($AJ$33=AJ71,1,0)+IF($AK$33=AK71,1,0)+IF($AN$33=AN71,1,0)+IF($AO$33=AO71,1,0)+IF($AP$33=AP71,1,0)+IF($AQ$33=AQ71,1,0)+IF($AR$33=AR71,1,0)+IF($AU$33=AU71,1,0)+IF($AV$33=AV71,1,0)+IF($AW$33=AW71,1,0)+IF($AX$33=AX71,1,0)+IF($AY$33=AY71,1,0)+IF($BB$33=BB71,1,0)+IF($BC$33=BC71,1,0)+IF($BD$33=BD71,1,0)+IF($BE$33=BE71,1,0)+IF($BF$33=BF71,1,0)+IF($BI$33=BI71,1,0)+IF($BJ$33=BJ71,1,0)+IF($BK$33=BK71,1,0)+IF($BL$33=BL71,1,0)+IF($BM$33=BM71,1,0)</f>
        <v>0</v>
      </c>
      <c r="BP71" s="48"/>
      <c r="BQ71" s="762">
        <f>K71+R71+Y71+AF71+AM71+AT71+BA71+BH71</f>
        <v>0</v>
      </c>
      <c r="BR71" s="48"/>
      <c r="BS71" s="763">
        <f>((SUM($C$8:$C$15)-BO71)*45)</f>
        <v>1800</v>
      </c>
      <c r="BT71" s="48"/>
      <c r="BU71" s="761">
        <f>BS71+BQ71</f>
        <v>1800</v>
      </c>
      <c r="CB71" s="185" t="s">
        <v>143</v>
      </c>
      <c r="DA71" s="1"/>
      <c r="DB71" s="1"/>
      <c r="DC71" s="1"/>
      <c r="DD71" s="1"/>
      <c r="DE71" s="1"/>
      <c r="DF71" s="1"/>
      <c r="DG71" s="1"/>
      <c r="DH71" s="1"/>
      <c r="DI71" s="1"/>
    </row>
    <row r="72" spans="1:113" ht="9.75" customHeight="1">
      <c r="A72" s="499"/>
      <c r="B72" s="526"/>
      <c r="C72" s="528"/>
      <c r="D72" s="528"/>
      <c r="E72" s="530"/>
      <c r="F72" s="530"/>
      <c r="G72" s="532"/>
      <c r="H72" s="507"/>
      <c r="I72" s="68"/>
      <c r="J72" s="426">
        <v>0</v>
      </c>
      <c r="K72" s="644"/>
      <c r="L72" s="754"/>
      <c r="M72" s="756"/>
      <c r="N72" s="756"/>
      <c r="O72" s="756"/>
      <c r="P72" s="524"/>
      <c r="Q72" s="426">
        <v>0</v>
      </c>
      <c r="R72" s="644"/>
      <c r="S72" s="754"/>
      <c r="T72" s="756"/>
      <c r="U72" s="756"/>
      <c r="V72" s="756"/>
      <c r="W72" s="524"/>
      <c r="X72" s="426">
        <v>0</v>
      </c>
      <c r="Y72" s="644"/>
      <c r="Z72" s="754"/>
      <c r="AA72" s="756"/>
      <c r="AB72" s="756"/>
      <c r="AC72" s="756"/>
      <c r="AD72" s="524"/>
      <c r="AE72" s="426">
        <v>0</v>
      </c>
      <c r="AF72" s="644"/>
      <c r="AG72" s="754"/>
      <c r="AH72" s="756"/>
      <c r="AI72" s="756"/>
      <c r="AJ72" s="756"/>
      <c r="AK72" s="524"/>
      <c r="AL72" s="426">
        <v>0</v>
      </c>
      <c r="AM72" s="644"/>
      <c r="AN72" s="754"/>
      <c r="AO72" s="756"/>
      <c r="AP72" s="756"/>
      <c r="AQ72" s="756"/>
      <c r="AR72" s="524"/>
      <c r="AS72" s="426">
        <v>0</v>
      </c>
      <c r="AT72" s="644"/>
      <c r="AU72" s="754"/>
      <c r="AV72" s="756"/>
      <c r="AW72" s="756"/>
      <c r="AX72" s="756"/>
      <c r="AY72" s="524"/>
      <c r="AZ72" s="426">
        <v>0</v>
      </c>
      <c r="BA72" s="644"/>
      <c r="BB72" s="754"/>
      <c r="BC72" s="756"/>
      <c r="BD72" s="756"/>
      <c r="BE72" s="756"/>
      <c r="BF72" s="524"/>
      <c r="BG72" s="426">
        <v>0</v>
      </c>
      <c r="BH72" s="644"/>
      <c r="BI72" s="754"/>
      <c r="BJ72" s="756"/>
      <c r="BK72" s="756"/>
      <c r="BL72" s="756"/>
      <c r="BM72" s="524"/>
      <c r="BN72" s="44"/>
      <c r="BO72" s="760"/>
      <c r="BP72" s="48"/>
      <c r="BQ72" s="762"/>
      <c r="BR72" s="48"/>
      <c r="BS72" s="763"/>
      <c r="BT72" s="48"/>
      <c r="BU72" s="761"/>
      <c r="CB72" s="185" t="s">
        <v>163</v>
      </c>
      <c r="DA72" s="1"/>
      <c r="DB72" s="1"/>
      <c r="DC72" s="1"/>
      <c r="DD72" s="1"/>
      <c r="DE72" s="1"/>
      <c r="DF72" s="1"/>
      <c r="DG72" s="1"/>
      <c r="DH72" s="1"/>
      <c r="DI72" s="1"/>
    </row>
    <row r="73" spans="1:113" ht="9.75" customHeight="1">
      <c r="A73" s="498">
        <v>20</v>
      </c>
      <c r="B73" s="525"/>
      <c r="C73" s="527"/>
      <c r="D73" s="527"/>
      <c r="E73" s="529"/>
      <c r="F73" s="529"/>
      <c r="G73" s="531"/>
      <c r="H73" s="506"/>
      <c r="I73" s="68"/>
      <c r="J73" s="426">
        <v>0</v>
      </c>
      <c r="K73" s="614">
        <f>IF(($J73)*OR($J74)=0,SUM(INT($J73)+INT($J74)),SUM(INT($J73)+INT($J74))/2)</f>
        <v>0</v>
      </c>
      <c r="L73" s="753"/>
      <c r="M73" s="755"/>
      <c r="N73" s="755"/>
      <c r="O73" s="755"/>
      <c r="P73" s="523"/>
      <c r="Q73" s="426">
        <v>0</v>
      </c>
      <c r="R73" s="614">
        <f>IF(($Q73)*OR($Q74)=0,SUM(INT($Q73)+INT($Q74)),SUM(INT($Q73)+INT($Q74))/2)</f>
        <v>0</v>
      </c>
      <c r="S73" s="753"/>
      <c r="T73" s="755"/>
      <c r="U73" s="755"/>
      <c r="V73" s="755"/>
      <c r="W73" s="523"/>
      <c r="X73" s="426">
        <v>0</v>
      </c>
      <c r="Y73" s="614">
        <f>IF(($X73)*OR($X74)=0,SUM(INT($X73)+INT($X74)),SUM(INT($X73)+INT($X74))/2)</f>
        <v>0</v>
      </c>
      <c r="Z73" s="753"/>
      <c r="AA73" s="755"/>
      <c r="AB73" s="755"/>
      <c r="AC73" s="755"/>
      <c r="AD73" s="523"/>
      <c r="AE73" s="426">
        <v>0</v>
      </c>
      <c r="AF73" s="614">
        <f>IF(($AE73)*OR($AE74)=0,SUM(INT($AE73)+INT($AE74)),SUM(INT($AE73)+INT($AE74))/2)</f>
        <v>0</v>
      </c>
      <c r="AG73" s="753"/>
      <c r="AH73" s="755"/>
      <c r="AI73" s="755"/>
      <c r="AJ73" s="755"/>
      <c r="AK73" s="523"/>
      <c r="AL73" s="426">
        <v>0</v>
      </c>
      <c r="AM73" s="614">
        <f>IF(($AL73)*OR($AL74)=0,SUM(INT($AL73)+INT($AL74)),SUM(INT($AL73)+INT($AL74))/2)</f>
        <v>0</v>
      </c>
      <c r="AN73" s="753"/>
      <c r="AO73" s="755"/>
      <c r="AP73" s="755"/>
      <c r="AQ73" s="755"/>
      <c r="AR73" s="523"/>
      <c r="AS73" s="426">
        <v>0</v>
      </c>
      <c r="AT73" s="614">
        <f>IF(($AS73)*OR($AS74)=0,SUM(INT($AS73)+INT($AS74)),SUM(INT($AS73)+INT($AS74))/2)</f>
        <v>0</v>
      </c>
      <c r="AU73" s="753"/>
      <c r="AV73" s="755"/>
      <c r="AW73" s="755"/>
      <c r="AX73" s="755"/>
      <c r="AY73" s="523"/>
      <c r="AZ73" s="426">
        <v>0</v>
      </c>
      <c r="BA73" s="614">
        <f>IF(($AZ73)*OR($AZ74)=0,SUM(INT($AZ73)+INT($AZ74)),SUM(INT($AZ73)+INT($AZ74))/2)</f>
        <v>0</v>
      </c>
      <c r="BB73" s="753"/>
      <c r="BC73" s="755"/>
      <c r="BD73" s="755"/>
      <c r="BE73" s="755"/>
      <c r="BF73" s="523"/>
      <c r="BG73" s="426">
        <v>0</v>
      </c>
      <c r="BH73" s="614">
        <f>IF(($BG73)*OR($BG74)=0,SUM(INT($BG73)+INT($BG74)),SUM(INT($BG73)+INT($BG74))/2)</f>
        <v>0</v>
      </c>
      <c r="BI73" s="753"/>
      <c r="BJ73" s="755"/>
      <c r="BK73" s="755"/>
      <c r="BL73" s="755"/>
      <c r="BM73" s="523"/>
      <c r="BN73" s="44"/>
      <c r="BO73" s="760">
        <f>IF($L$33=L73,1,0)+IF($M$33=M73,1,0)+IF($N$33=N73,1,0)+IF($O$33=O73,1,0)+IF($P$33=P73,1,0)+IF($S$33=S73,1,0)+IF($T$33=T73,1,0)+IF($U$33=U73,1,0)+IF($V$33=V73,1,0)+IF($W$33=W73,1,0)+IF($Z$33=Z73,1,0)+IF($AA$33=AA73,1,0)+IF($AB$33=AB73,1,0)+IF($AC$33=AC73,1,0)+IF($AD$33=AD73,1,0)+IF($AG$33=AG73,1,0)+IF($AH$33=AH73,1,0)+IF($AI$33=AI73,1,0)+IF($AJ$33=AJ73,1,0)+IF($AK$33=AK73,1,0)+IF($AN$33=AN73,1,0)+IF($AO$33=AO73,1,0)+IF($AP$33=AP73,1,0)+IF($AQ$33=AQ73,1,0)+IF($AR$33=AR73,1,0)+IF($AU$33=AU73,1,0)+IF($AV$33=AV73,1,0)+IF($AW$33=AW73,1,0)+IF($AX$33=AX73,1,0)+IF($AY$33=AY73,1,0)+IF($BB$33=BB73,1,0)+IF($BC$33=BC73,1,0)+IF($BD$33=BD73,1,0)+IF($BE$33=BE73,1,0)+IF($BF$33=BF73,1,0)+IF($BI$33=BI73,1,0)+IF($BJ$33=BJ73,1,0)+IF($BK$33=BK73,1,0)+IF($BL$33=BL73,1,0)+IF($BM$33=BM73,1,0)</f>
        <v>0</v>
      </c>
      <c r="BP73" s="48"/>
      <c r="BQ73" s="762">
        <f>K73+R73+Y73+AF73+AM73+AT73+BA73+BH73</f>
        <v>0</v>
      </c>
      <c r="BR73" s="48"/>
      <c r="BS73" s="763">
        <f>((SUM($C$8:$C$15)-BO73)*45)</f>
        <v>1800</v>
      </c>
      <c r="BT73" s="48"/>
      <c r="BU73" s="761">
        <f>BS73+BQ73</f>
        <v>1800</v>
      </c>
      <c r="CB73" s="185" t="s">
        <v>236</v>
      </c>
      <c r="DA73" s="1"/>
      <c r="DB73" s="1"/>
      <c r="DC73" s="1"/>
      <c r="DD73" s="1"/>
      <c r="DE73" s="1"/>
      <c r="DF73" s="1"/>
      <c r="DG73" s="1"/>
      <c r="DH73" s="1"/>
      <c r="DI73" s="1"/>
    </row>
    <row r="74" spans="1:113" ht="9.75" customHeight="1" thickBot="1">
      <c r="A74" s="598"/>
      <c r="B74" s="599"/>
      <c r="C74" s="600"/>
      <c r="D74" s="600"/>
      <c r="E74" s="601"/>
      <c r="F74" s="601"/>
      <c r="G74" s="602"/>
      <c r="H74" s="603"/>
      <c r="I74" s="68"/>
      <c r="J74" s="431">
        <v>0</v>
      </c>
      <c r="K74" s="615"/>
      <c r="L74" s="764"/>
      <c r="M74" s="765"/>
      <c r="N74" s="765"/>
      <c r="O74" s="765"/>
      <c r="P74" s="739"/>
      <c r="Q74" s="431">
        <v>0</v>
      </c>
      <c r="R74" s="615"/>
      <c r="S74" s="764"/>
      <c r="T74" s="765"/>
      <c r="U74" s="765"/>
      <c r="V74" s="765"/>
      <c r="W74" s="739"/>
      <c r="X74" s="431">
        <v>0</v>
      </c>
      <c r="Y74" s="615"/>
      <c r="Z74" s="764"/>
      <c r="AA74" s="765"/>
      <c r="AB74" s="765"/>
      <c r="AC74" s="765"/>
      <c r="AD74" s="739"/>
      <c r="AE74" s="431">
        <v>0</v>
      </c>
      <c r="AF74" s="615"/>
      <c r="AG74" s="764"/>
      <c r="AH74" s="765"/>
      <c r="AI74" s="765"/>
      <c r="AJ74" s="765"/>
      <c r="AK74" s="739"/>
      <c r="AL74" s="431">
        <v>0</v>
      </c>
      <c r="AM74" s="615"/>
      <c r="AN74" s="764"/>
      <c r="AO74" s="765"/>
      <c r="AP74" s="765"/>
      <c r="AQ74" s="765"/>
      <c r="AR74" s="739"/>
      <c r="AS74" s="431">
        <v>0</v>
      </c>
      <c r="AT74" s="615"/>
      <c r="AU74" s="764"/>
      <c r="AV74" s="765"/>
      <c r="AW74" s="765"/>
      <c r="AX74" s="765"/>
      <c r="AY74" s="739"/>
      <c r="AZ74" s="431">
        <v>0</v>
      </c>
      <c r="BA74" s="615"/>
      <c r="BB74" s="764"/>
      <c r="BC74" s="765"/>
      <c r="BD74" s="765"/>
      <c r="BE74" s="765"/>
      <c r="BF74" s="739"/>
      <c r="BG74" s="431">
        <v>0</v>
      </c>
      <c r="BH74" s="615"/>
      <c r="BI74" s="764"/>
      <c r="BJ74" s="765"/>
      <c r="BK74" s="765"/>
      <c r="BL74" s="765"/>
      <c r="BM74" s="739"/>
      <c r="BN74" s="44"/>
      <c r="BO74" s="769"/>
      <c r="BP74" s="48"/>
      <c r="BQ74" s="766"/>
      <c r="BR74" s="48"/>
      <c r="BS74" s="767"/>
      <c r="BT74" s="48"/>
      <c r="BU74" s="768"/>
      <c r="CB74" s="185" t="s">
        <v>237</v>
      </c>
      <c r="DA74" s="1"/>
      <c r="DB74" s="1"/>
      <c r="DC74" s="1"/>
      <c r="DD74" s="1"/>
      <c r="DE74" s="1"/>
      <c r="DF74" s="1"/>
      <c r="DG74" s="1"/>
      <c r="DH74" s="1"/>
      <c r="DI74" s="1"/>
    </row>
    <row r="75" spans="1:113" s="38" customFormat="1" ht="21" customHeight="1" thickTop="1">
      <c r="A75" s="35"/>
      <c r="B75" s="143" t="s">
        <v>55</v>
      </c>
      <c r="C75" s="57"/>
      <c r="D75" s="57"/>
      <c r="E75" s="9"/>
      <c r="F75" s="9"/>
      <c r="G75" s="35"/>
      <c r="H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O75" s="35"/>
      <c r="BP75" s="35"/>
      <c r="BR75" s="35"/>
      <c r="BS75" s="35"/>
      <c r="BT75" s="35"/>
      <c r="BU75" s="35"/>
      <c r="BZ75"/>
      <c r="CA75"/>
      <c r="CB75" s="185" t="s">
        <v>238</v>
      </c>
      <c r="CC75"/>
      <c r="CD75"/>
      <c r="CE75"/>
      <c r="CF75"/>
      <c r="CG75"/>
      <c r="CH75"/>
      <c r="CI75"/>
      <c r="CJ75"/>
      <c r="CK75"/>
      <c r="CL75"/>
      <c r="CM75"/>
      <c r="CN75"/>
      <c r="CO75"/>
      <c r="CP75"/>
      <c r="CQ75"/>
      <c r="CR75"/>
      <c r="CS75"/>
      <c r="CT75"/>
      <c r="CU75"/>
      <c r="CV75"/>
      <c r="CW75"/>
      <c r="CX75"/>
      <c r="CY75"/>
      <c r="CZ75"/>
      <c r="DA75" s="1"/>
      <c r="DB75" s="1"/>
      <c r="DC75" s="1"/>
      <c r="DD75" s="1"/>
      <c r="DE75" s="1"/>
      <c r="DF75" s="1"/>
      <c r="DG75" s="1"/>
      <c r="DH75" s="1"/>
      <c r="DI75" s="1"/>
    </row>
    <row r="76" spans="1:113" s="10" customFormat="1" ht="15.75">
      <c r="A76" s="19"/>
      <c r="B76" s="27" t="s">
        <v>15</v>
      </c>
      <c r="C76" s="58"/>
      <c r="D76" s="58"/>
      <c r="E76" s="58"/>
      <c r="F76" s="58"/>
      <c r="G76" s="19"/>
      <c r="H76" s="19"/>
      <c r="I76" s="18"/>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8"/>
      <c r="BO76" s="18"/>
      <c r="BP76" s="19"/>
      <c r="BQ76" s="18"/>
      <c r="BR76" s="19"/>
      <c r="BS76" s="19"/>
      <c r="BT76" s="19"/>
      <c r="BU76" s="19"/>
      <c r="BZ76"/>
      <c r="CA76"/>
      <c r="CB76" s="185" t="s">
        <v>117</v>
      </c>
      <c r="CC76"/>
      <c r="CD76"/>
      <c r="CE76"/>
      <c r="CF76"/>
      <c r="CG76"/>
      <c r="CH76"/>
      <c r="CI76"/>
      <c r="CJ76"/>
      <c r="CK76"/>
      <c r="CL76"/>
      <c r="CM76"/>
      <c r="CN76"/>
      <c r="CO76"/>
      <c r="CP76"/>
      <c r="CQ76"/>
      <c r="CR76"/>
      <c r="CS76"/>
      <c r="CT76"/>
      <c r="CU76"/>
      <c r="CV76"/>
      <c r="CW76"/>
      <c r="CX76"/>
      <c r="CY76"/>
      <c r="CZ76"/>
      <c r="DA76" s="1"/>
      <c r="DB76" s="1"/>
      <c r="DC76" s="1"/>
      <c r="DD76" s="1"/>
      <c r="DE76" s="1"/>
      <c r="DF76" s="1"/>
      <c r="DG76" s="1"/>
      <c r="DH76" s="1"/>
      <c r="DI76" s="1"/>
    </row>
    <row r="77" spans="2:113" ht="15">
      <c r="B77" s="121"/>
      <c r="C77" s="134"/>
      <c r="D77" s="57"/>
      <c r="E77" s="134" t="s">
        <v>46</v>
      </c>
      <c r="F77" s="57"/>
      <c r="G77" s="35"/>
      <c r="H77" s="121">
        <f>COUNTA(B35:B75)-1</f>
        <v>3</v>
      </c>
      <c r="I77" s="38"/>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8"/>
      <c r="BQ77" s="38"/>
      <c r="CB77" s="185" t="s">
        <v>157</v>
      </c>
      <c r="DA77" s="1"/>
      <c r="DB77" s="1"/>
      <c r="DC77" s="1"/>
      <c r="DD77" s="1"/>
      <c r="DE77" s="1"/>
      <c r="DF77" s="1"/>
      <c r="DG77" s="1"/>
      <c r="DH77" s="1"/>
      <c r="DI77" s="1"/>
    </row>
    <row r="78" spans="2:113" ht="12.75">
      <c r="B78" s="57"/>
      <c r="C78" s="122"/>
      <c r="D78" s="122"/>
      <c r="E78" s="122" t="s">
        <v>16</v>
      </c>
      <c r="F78" s="122"/>
      <c r="G78" s="123"/>
      <c r="H78" s="35"/>
      <c r="I78" s="38"/>
      <c r="J78" s="35"/>
      <c r="K78" s="35"/>
      <c r="L78" s="124">
        <f>COUNTIF(L34:L75,L33)</f>
        <v>0</v>
      </c>
      <c r="M78" s="124">
        <f>COUNTIF(M34:M75,M33)</f>
        <v>0</v>
      </c>
      <c r="N78" s="124">
        <f>COUNTIF(N34:N75,N33)</f>
        <v>0</v>
      </c>
      <c r="O78" s="124">
        <f>COUNTIF(O34:O75,O33)</f>
        <v>0</v>
      </c>
      <c r="P78" s="125">
        <f>COUNTIF(P34:P75,P33)</f>
        <v>0</v>
      </c>
      <c r="Q78" s="35"/>
      <c r="R78" s="35"/>
      <c r="S78" s="124">
        <f>COUNTIF(S34:S75,S33)</f>
        <v>0</v>
      </c>
      <c r="T78" s="124">
        <f>COUNTIF(T34:T75,T33)</f>
        <v>0</v>
      </c>
      <c r="U78" s="124">
        <f>COUNTIF(U34:U75,U33)</f>
        <v>0</v>
      </c>
      <c r="V78" s="124">
        <f>COUNTIF(V34:V75,V33)</f>
        <v>0</v>
      </c>
      <c r="W78" s="125">
        <f>COUNTIF(W34:W75,W33)</f>
        <v>0</v>
      </c>
      <c r="X78" s="35"/>
      <c r="Y78" s="35"/>
      <c r="Z78" s="124">
        <f>COUNTIF(Z34:Z75,Z33)</f>
        <v>0</v>
      </c>
      <c r="AA78" s="124">
        <f>COUNTIF(AA34:AA75,AA33)</f>
        <v>0</v>
      </c>
      <c r="AB78" s="124">
        <f>COUNTIF(AB34:AB75,AB33)</f>
        <v>0</v>
      </c>
      <c r="AC78" s="124">
        <f>COUNTIF(AC34:AC75,AC33)</f>
        <v>0</v>
      </c>
      <c r="AD78" s="125">
        <f>COUNTIF(AD34:AD75,AD33)</f>
        <v>0</v>
      </c>
      <c r="AE78" s="35"/>
      <c r="AF78" s="35"/>
      <c r="AG78" s="124">
        <f>COUNTIF(AG34:AG75,AG33)</f>
        <v>0</v>
      </c>
      <c r="AH78" s="124">
        <f>COUNTIF(AH34:AH75,AH33)</f>
        <v>0</v>
      </c>
      <c r="AI78" s="124">
        <f>COUNTIF(AI34:AI75,AI33)</f>
        <v>0</v>
      </c>
      <c r="AJ78" s="124">
        <f>COUNTIF(AJ34:AJ75,AJ33)</f>
        <v>0</v>
      </c>
      <c r="AK78" s="125">
        <f>COUNTIF(AK34:AK75,AK33)</f>
        <v>0</v>
      </c>
      <c r="AL78" s="35"/>
      <c r="AM78" s="35"/>
      <c r="AN78" s="124">
        <f>COUNTIF(AN34:AN75,AN33)</f>
        <v>0</v>
      </c>
      <c r="AO78" s="124">
        <f>COUNTIF(AO34:AO75,AO33)</f>
        <v>0</v>
      </c>
      <c r="AP78" s="124">
        <f>COUNTIF(AP34:AP75,AP33)</f>
        <v>0</v>
      </c>
      <c r="AQ78" s="124">
        <f>COUNTIF(AQ34:AQ75,AQ33)</f>
        <v>0</v>
      </c>
      <c r="AR78" s="125">
        <f>COUNTIF(AR34:AR75,AR33)</f>
        <v>0</v>
      </c>
      <c r="AS78" s="35"/>
      <c r="AT78" s="35"/>
      <c r="AU78" s="124">
        <f>COUNTIF(AU34:AU75,AU33)</f>
        <v>0</v>
      </c>
      <c r="AV78" s="124">
        <f>COUNTIF(AV34:AV75,AV33)</f>
        <v>0</v>
      </c>
      <c r="AW78" s="124">
        <f>COUNTIF(AW34:AW75,AW33)</f>
        <v>0</v>
      </c>
      <c r="AX78" s="124">
        <f>COUNTIF(AX34:AX75,AX33)</f>
        <v>0</v>
      </c>
      <c r="AY78" s="125">
        <f>COUNTIF(AY34:AY75,AY33)</f>
        <v>0</v>
      </c>
      <c r="AZ78" s="35"/>
      <c r="BA78" s="35"/>
      <c r="BB78" s="124">
        <f>COUNTIF(BB34:BB75,BB33)</f>
        <v>0</v>
      </c>
      <c r="BC78" s="124">
        <f>COUNTIF(BC34:BC75,BC33)</f>
        <v>0</v>
      </c>
      <c r="BD78" s="124">
        <f>COUNTIF(BD34:BD75,BD33)</f>
        <v>0</v>
      </c>
      <c r="BE78" s="124">
        <f>COUNTIF(BE34:BE75,BE33)</f>
        <v>0</v>
      </c>
      <c r="BF78" s="125">
        <f>COUNTIF(BF34:BF75,BF33)</f>
        <v>0</v>
      </c>
      <c r="BG78" s="35"/>
      <c r="BH78" s="35"/>
      <c r="BI78" s="124">
        <f>COUNTIF(BI34:BI75,BI33)</f>
        <v>0</v>
      </c>
      <c r="BJ78" s="124">
        <f>COUNTIF(BJ34:BJ75,BJ33)</f>
        <v>0</v>
      </c>
      <c r="BK78" s="124">
        <f>COUNTIF(BK34:BK75,BK33)</f>
        <v>0</v>
      </c>
      <c r="BL78" s="124">
        <f>COUNTIF(BL34:BL75,BL33)</f>
        <v>0</v>
      </c>
      <c r="BM78" s="125">
        <f>COUNTIF(BM34:BM75,BM33)</f>
        <v>0</v>
      </c>
      <c r="BN78" s="126"/>
      <c r="BQ78" s="126"/>
      <c r="CB78" s="185" t="s">
        <v>227</v>
      </c>
      <c r="DA78" s="1"/>
      <c r="DB78" s="1"/>
      <c r="DC78" s="1"/>
      <c r="DD78" s="1"/>
      <c r="DE78" s="1"/>
      <c r="DF78" s="1"/>
      <c r="DG78" s="1"/>
      <c r="DH78" s="1"/>
      <c r="DI78" s="1"/>
    </row>
    <row r="79" spans="2:113" ht="12.75">
      <c r="B79" s="57"/>
      <c r="C79" s="122"/>
      <c r="D79" s="122"/>
      <c r="E79" s="122" t="s">
        <v>17</v>
      </c>
      <c r="F79" s="122"/>
      <c r="G79" s="123"/>
      <c r="H79" s="35"/>
      <c r="I79" s="38"/>
      <c r="J79" s="35"/>
      <c r="K79" s="35"/>
      <c r="L79" s="127">
        <f>COUNTA(L34:L75)</f>
        <v>0</v>
      </c>
      <c r="M79" s="127">
        <f>COUNTA(M34:M75)</f>
        <v>0</v>
      </c>
      <c r="N79" s="127">
        <f>COUNTA(N34:N75)</f>
        <v>0</v>
      </c>
      <c r="O79" s="127">
        <f>COUNTA(O34:O75)</f>
        <v>0</v>
      </c>
      <c r="P79" s="128">
        <f>COUNTA(P34:P75)</f>
        <v>0</v>
      </c>
      <c r="Q79" s="35"/>
      <c r="R79" s="35"/>
      <c r="S79" s="127">
        <f>COUNTA(S34:S75)</f>
        <v>0</v>
      </c>
      <c r="T79" s="127">
        <f>COUNTA(T34:T75)</f>
        <v>0</v>
      </c>
      <c r="U79" s="127">
        <f>COUNTA(U34:U75)</f>
        <v>0</v>
      </c>
      <c r="V79" s="127">
        <f>COUNTA(V34:V75)</f>
        <v>0</v>
      </c>
      <c r="W79" s="128">
        <f>COUNTA(W34:W75)</f>
        <v>0</v>
      </c>
      <c r="X79" s="35"/>
      <c r="Y79" s="35"/>
      <c r="Z79" s="127">
        <f>COUNTA(Z34:Z75)</f>
        <v>0</v>
      </c>
      <c r="AA79" s="127">
        <f>COUNTA(AA34:AA75)</f>
        <v>0</v>
      </c>
      <c r="AB79" s="127">
        <f>COUNTA(AB34:AB75)</f>
        <v>0</v>
      </c>
      <c r="AC79" s="127">
        <f>COUNTA(AC34:AC75)</f>
        <v>0</v>
      </c>
      <c r="AD79" s="128">
        <f>COUNTA(AD34:AD75)</f>
        <v>0</v>
      </c>
      <c r="AE79" s="35"/>
      <c r="AF79" s="35"/>
      <c r="AG79" s="127">
        <f>COUNTA(AG34:AG75)</f>
        <v>0</v>
      </c>
      <c r="AH79" s="127">
        <f>COUNTA(AH34:AH75)</f>
        <v>0</v>
      </c>
      <c r="AI79" s="127">
        <f>COUNTA(AI34:AI75)</f>
        <v>0</v>
      </c>
      <c r="AJ79" s="127">
        <f>COUNTA(AJ34:AJ75)</f>
        <v>0</v>
      </c>
      <c r="AK79" s="128">
        <f>COUNTA(AK34:AK75)</f>
        <v>0</v>
      </c>
      <c r="AL79" s="35"/>
      <c r="AM79" s="35"/>
      <c r="AN79" s="127">
        <f>COUNTA(AN34:AN75)</f>
        <v>0</v>
      </c>
      <c r="AO79" s="127">
        <f>COUNTA(AO34:AO75)</f>
        <v>0</v>
      </c>
      <c r="AP79" s="127">
        <f>COUNTA(AP34:AP75)</f>
        <v>0</v>
      </c>
      <c r="AQ79" s="127">
        <f>COUNTA(AQ34:AQ75)</f>
        <v>0</v>
      </c>
      <c r="AR79" s="128">
        <f>COUNTA(AR34:AR75)</f>
        <v>0</v>
      </c>
      <c r="AS79" s="35"/>
      <c r="AT79" s="35"/>
      <c r="AU79" s="127">
        <f>COUNTA(AU34:AU75)</f>
        <v>0</v>
      </c>
      <c r="AV79" s="127">
        <f>COUNTA(AV34:AV75)</f>
        <v>0</v>
      </c>
      <c r="AW79" s="127">
        <f>COUNTA(AW34:AW75)</f>
        <v>0</v>
      </c>
      <c r="AX79" s="127">
        <f>COUNTA(AX34:AX75)</f>
        <v>0</v>
      </c>
      <c r="AY79" s="128">
        <f>COUNTA(AY34:AY75)</f>
        <v>0</v>
      </c>
      <c r="AZ79" s="35"/>
      <c r="BA79" s="35"/>
      <c r="BB79" s="127">
        <f>COUNTA(BB34:BB75)</f>
        <v>0</v>
      </c>
      <c r="BC79" s="127">
        <f>COUNTA(BC34:BC75)</f>
        <v>0</v>
      </c>
      <c r="BD79" s="127">
        <f>COUNTA(BD34:BD75)</f>
        <v>0</v>
      </c>
      <c r="BE79" s="127">
        <f>COUNTA(BE34:BE75)</f>
        <v>0</v>
      </c>
      <c r="BF79" s="128">
        <f>COUNTA(BF34:BF75)</f>
        <v>0</v>
      </c>
      <c r="BG79" s="35"/>
      <c r="BH79" s="35"/>
      <c r="BI79" s="127">
        <f>COUNTA(BI34:BI75)</f>
        <v>0</v>
      </c>
      <c r="BJ79" s="127">
        <f>COUNTA(BJ34:BJ75)</f>
        <v>0</v>
      </c>
      <c r="BK79" s="127">
        <f>COUNTA(BK34:BK75)</f>
        <v>0</v>
      </c>
      <c r="BL79" s="127">
        <f>COUNTA(BL34:BL75)</f>
        <v>0</v>
      </c>
      <c r="BM79" s="128">
        <f>COUNTA(BM34:BM75)</f>
        <v>0</v>
      </c>
      <c r="BN79" s="126"/>
      <c r="BQ79" s="126"/>
      <c r="CB79" s="185" t="s">
        <v>239</v>
      </c>
      <c r="DA79" s="1"/>
      <c r="DB79" s="1"/>
      <c r="DC79" s="1"/>
      <c r="DD79" s="1"/>
      <c r="DE79" s="1"/>
      <c r="DF79" s="1"/>
      <c r="DG79" s="1"/>
      <c r="DH79" s="1"/>
      <c r="DI79" s="1"/>
    </row>
    <row r="80" spans="2:113" ht="12.75">
      <c r="B80" s="57"/>
      <c r="C80" s="129"/>
      <c r="D80" s="129"/>
      <c r="E80" s="129" t="s">
        <v>18</v>
      </c>
      <c r="F80" s="129"/>
      <c r="G80" s="130"/>
      <c r="H80" s="35"/>
      <c r="I80" s="38"/>
      <c r="J80" s="35"/>
      <c r="K80" s="35"/>
      <c r="L80" s="131" t="e">
        <f>100*(L79-L78)/L79</f>
        <v>#DIV/0!</v>
      </c>
      <c r="M80" s="131" t="e">
        <f>100*(M79-M78)/M79</f>
        <v>#DIV/0!</v>
      </c>
      <c r="N80" s="131" t="e">
        <f>100*(N79-N78)/N79</f>
        <v>#DIV/0!</v>
      </c>
      <c r="O80" s="131" t="e">
        <f>100*(O79-O78)/O79</f>
        <v>#DIV/0!</v>
      </c>
      <c r="P80" s="132" t="e">
        <f>100*(P79-P78)/P79</f>
        <v>#DIV/0!</v>
      </c>
      <c r="Q80" s="35"/>
      <c r="R80" s="35"/>
      <c r="S80" s="131" t="e">
        <f>100*(S79-S78)/S79</f>
        <v>#DIV/0!</v>
      </c>
      <c r="T80" s="131" t="e">
        <f>100*(T79-T78)/T79</f>
        <v>#DIV/0!</v>
      </c>
      <c r="U80" s="131" t="e">
        <f>100*(U79-U78)/U79</f>
        <v>#DIV/0!</v>
      </c>
      <c r="V80" s="131" t="e">
        <f>100*(V79-V78)/V79</f>
        <v>#DIV/0!</v>
      </c>
      <c r="W80" s="132" t="e">
        <f>100*(W79-W78)/W79</f>
        <v>#DIV/0!</v>
      </c>
      <c r="X80" s="35"/>
      <c r="Y80" s="35"/>
      <c r="Z80" s="131" t="e">
        <f>100*(Z79-Z78)/Z79</f>
        <v>#DIV/0!</v>
      </c>
      <c r="AA80" s="131" t="e">
        <f>100*(AA79-AA78)/AA79</f>
        <v>#DIV/0!</v>
      </c>
      <c r="AB80" s="131" t="e">
        <f>100*(AB79-AB78)/AB79</f>
        <v>#DIV/0!</v>
      </c>
      <c r="AC80" s="131" t="e">
        <f>100*(AC79-AC78)/AC79</f>
        <v>#DIV/0!</v>
      </c>
      <c r="AD80" s="132" t="e">
        <f>100*(AD79-AD78)/AD79</f>
        <v>#DIV/0!</v>
      </c>
      <c r="AE80" s="35"/>
      <c r="AF80" s="35"/>
      <c r="AG80" s="131" t="e">
        <f>100*(AG79-AG78)/AG79</f>
        <v>#DIV/0!</v>
      </c>
      <c r="AH80" s="131" t="e">
        <f>100*(AH79-AH78)/AH79</f>
        <v>#DIV/0!</v>
      </c>
      <c r="AI80" s="131" t="e">
        <f>100*(AI79-AI78)/AI79</f>
        <v>#DIV/0!</v>
      </c>
      <c r="AJ80" s="131" t="e">
        <f>100*(AJ79-AJ78)/AJ79</f>
        <v>#DIV/0!</v>
      </c>
      <c r="AK80" s="132" t="e">
        <f>100*(AK79-AK78)/AK79</f>
        <v>#DIV/0!</v>
      </c>
      <c r="AL80" s="35"/>
      <c r="AM80" s="35"/>
      <c r="AN80" s="131" t="e">
        <f>100*(AN79-AN78)/AN79</f>
        <v>#DIV/0!</v>
      </c>
      <c r="AO80" s="131" t="e">
        <f>100*(AO79-AO78)/AO79</f>
        <v>#DIV/0!</v>
      </c>
      <c r="AP80" s="131" t="e">
        <f>100*(AP79-AP78)/AP79</f>
        <v>#DIV/0!</v>
      </c>
      <c r="AQ80" s="131" t="e">
        <f>100*(AQ79-AQ78)/AQ79</f>
        <v>#DIV/0!</v>
      </c>
      <c r="AR80" s="132" t="e">
        <f>100*(AR79-AR78)/AR79</f>
        <v>#DIV/0!</v>
      </c>
      <c r="AS80" s="35"/>
      <c r="AT80" s="35"/>
      <c r="AU80" s="131" t="e">
        <f>100*(AU79-AU78)/AU79</f>
        <v>#DIV/0!</v>
      </c>
      <c r="AV80" s="131" t="e">
        <f>100*(AV79-AV78)/AV79</f>
        <v>#DIV/0!</v>
      </c>
      <c r="AW80" s="131" t="e">
        <f>100*(AW79-AW78)/AW79</f>
        <v>#DIV/0!</v>
      </c>
      <c r="AX80" s="131" t="e">
        <f>100*(AX79-AX78)/AX79</f>
        <v>#DIV/0!</v>
      </c>
      <c r="AY80" s="132" t="e">
        <f>100*(AY79-AY78)/AY79</f>
        <v>#DIV/0!</v>
      </c>
      <c r="AZ80" s="35"/>
      <c r="BA80" s="35"/>
      <c r="BB80" s="131" t="e">
        <f>100*(BB79-BB78)/BB79</f>
        <v>#DIV/0!</v>
      </c>
      <c r="BC80" s="131" t="e">
        <f>100*(BC79-BC78)/BC79</f>
        <v>#DIV/0!</v>
      </c>
      <c r="BD80" s="131" t="e">
        <f>100*(BD79-BD78)/BD79</f>
        <v>#DIV/0!</v>
      </c>
      <c r="BE80" s="131" t="e">
        <f>100*(BE79-BE78)/BE79</f>
        <v>#DIV/0!</v>
      </c>
      <c r="BF80" s="132" t="e">
        <f>100*(BF79-BF78)/BF79</f>
        <v>#DIV/0!</v>
      </c>
      <c r="BG80" s="35"/>
      <c r="BH80" s="35"/>
      <c r="BI80" s="131" t="e">
        <f>100*(BI79-BI78)/BI79</f>
        <v>#DIV/0!</v>
      </c>
      <c r="BJ80" s="131" t="e">
        <f>100*(BJ79-BJ78)/BJ79</f>
        <v>#DIV/0!</v>
      </c>
      <c r="BK80" s="131" t="e">
        <f>100*(BK79-BK78)/BK79</f>
        <v>#DIV/0!</v>
      </c>
      <c r="BL80" s="131" t="e">
        <f>100*(BL79-BL78)/BL79</f>
        <v>#DIV/0!</v>
      </c>
      <c r="BM80" s="132" t="e">
        <f>100*(BM79-BM78)/BM79</f>
        <v>#DIV/0!</v>
      </c>
      <c r="BN80" s="133"/>
      <c r="BQ80" s="133"/>
      <c r="CB80" s="185" t="s">
        <v>240</v>
      </c>
      <c r="DA80" s="1"/>
      <c r="DB80" s="1"/>
      <c r="DC80" s="1"/>
      <c r="DD80" s="1"/>
      <c r="DE80" s="1"/>
      <c r="DF80" s="1"/>
      <c r="DG80" s="1"/>
      <c r="DH80" s="1"/>
      <c r="DI80" s="1"/>
    </row>
    <row r="81" spans="2:113" ht="12.75">
      <c r="B81" s="9"/>
      <c r="D81" s="59"/>
      <c r="E81" s="59"/>
      <c r="F81" s="59"/>
      <c r="G81" s="8"/>
      <c r="L81" s="33"/>
      <c r="M81" s="33"/>
      <c r="N81" s="33"/>
      <c r="O81" s="33"/>
      <c r="P81" s="33"/>
      <c r="S81" s="33"/>
      <c r="T81" s="33"/>
      <c r="U81" s="33"/>
      <c r="V81" s="33"/>
      <c r="W81" s="33"/>
      <c r="Z81" s="33"/>
      <c r="AA81" s="33"/>
      <c r="AB81" s="33"/>
      <c r="AC81" s="33"/>
      <c r="AD81" s="33"/>
      <c r="AG81" s="33"/>
      <c r="AH81" s="33"/>
      <c r="AI81" s="33"/>
      <c r="AJ81" s="33"/>
      <c r="AK81" s="33"/>
      <c r="AN81" s="33"/>
      <c r="AO81" s="33"/>
      <c r="AP81" s="33"/>
      <c r="AQ81" s="33"/>
      <c r="AR81" s="33"/>
      <c r="AU81" s="33"/>
      <c r="AV81" s="33"/>
      <c r="AW81" s="33"/>
      <c r="AX81" s="33"/>
      <c r="AY81" s="33"/>
      <c r="BB81" s="33"/>
      <c r="BC81" s="33"/>
      <c r="BD81" s="33"/>
      <c r="BE81" s="33"/>
      <c r="BF81" s="33"/>
      <c r="BI81" s="33"/>
      <c r="BJ81" s="33"/>
      <c r="BK81" s="33"/>
      <c r="BL81" s="33"/>
      <c r="BM81" s="33"/>
      <c r="BN81" s="12"/>
      <c r="BQ81" s="12"/>
      <c r="CB81" s="185" t="s">
        <v>131</v>
      </c>
      <c r="DA81" s="1"/>
      <c r="DB81" s="1"/>
      <c r="DC81" s="1"/>
      <c r="DD81" s="1"/>
      <c r="DE81" s="1"/>
      <c r="DF81" s="1"/>
      <c r="DG81" s="1"/>
      <c r="DH81" s="1"/>
      <c r="DI81" s="1"/>
    </row>
    <row r="82" spans="1:113" s="10" customFormat="1" ht="15.75">
      <c r="A82" s="19"/>
      <c r="B82" s="27" t="s">
        <v>19</v>
      </c>
      <c r="C82" s="58"/>
      <c r="D82" s="58"/>
      <c r="E82" s="58"/>
      <c r="F82" s="58"/>
      <c r="G82" s="19"/>
      <c r="H82" s="19"/>
      <c r="I82" s="18"/>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8"/>
      <c r="BO82" s="19"/>
      <c r="BP82" s="19"/>
      <c r="BQ82" s="18"/>
      <c r="BR82" s="19"/>
      <c r="BS82" s="19"/>
      <c r="BT82" s="19"/>
      <c r="BU82" s="19"/>
      <c r="BZ82"/>
      <c r="CA82"/>
      <c r="CB82" s="185" t="s">
        <v>102</v>
      </c>
      <c r="CC82"/>
      <c r="CD82"/>
      <c r="CE82"/>
      <c r="CF82"/>
      <c r="CG82"/>
      <c r="CH82"/>
      <c r="CI82"/>
      <c r="CJ82"/>
      <c r="CK82"/>
      <c r="CL82"/>
      <c r="CM82"/>
      <c r="CN82"/>
      <c r="CO82"/>
      <c r="CP82"/>
      <c r="CQ82"/>
      <c r="CR82"/>
      <c r="CS82"/>
      <c r="CT82"/>
      <c r="CU82"/>
      <c r="CV82"/>
      <c r="CW82"/>
      <c r="CX82"/>
      <c r="CY82"/>
      <c r="CZ82"/>
      <c r="DA82" s="1"/>
      <c r="DB82" s="1"/>
      <c r="DC82" s="1"/>
      <c r="DD82" s="1"/>
      <c r="DE82" s="1"/>
      <c r="DF82" s="1"/>
      <c r="DG82" s="1"/>
      <c r="DH82" s="1"/>
      <c r="DI82" s="1"/>
    </row>
    <row r="83" spans="2:113" ht="12.75">
      <c r="B83" s="13"/>
      <c r="L83" s="34"/>
      <c r="M83" s="34"/>
      <c r="N83" s="34"/>
      <c r="O83" s="34"/>
      <c r="P83" s="34"/>
      <c r="S83" s="34"/>
      <c r="T83" s="34"/>
      <c r="U83" s="34"/>
      <c r="V83" s="34"/>
      <c r="W83" s="34"/>
      <c r="Z83" s="34"/>
      <c r="AA83" s="34"/>
      <c r="AB83" s="34"/>
      <c r="AC83" s="34"/>
      <c r="AD83" s="34"/>
      <c r="AG83" s="34"/>
      <c r="AH83" s="34"/>
      <c r="AI83" s="34"/>
      <c r="AJ83" s="34"/>
      <c r="AK83" s="34"/>
      <c r="AN83" s="34"/>
      <c r="AO83" s="34"/>
      <c r="AP83" s="34"/>
      <c r="AQ83" s="34"/>
      <c r="AR83" s="34"/>
      <c r="AU83" s="34"/>
      <c r="AV83" s="34"/>
      <c r="AW83" s="34"/>
      <c r="AX83" s="34"/>
      <c r="AY83" s="34"/>
      <c r="BB83" s="34"/>
      <c r="BC83" s="34"/>
      <c r="BD83" s="34"/>
      <c r="BE83" s="34"/>
      <c r="BF83" s="34"/>
      <c r="BI83" s="34"/>
      <c r="BJ83" s="34"/>
      <c r="BK83" s="34"/>
      <c r="BL83" s="34"/>
      <c r="BM83" s="34"/>
      <c r="CB83" s="185" t="s">
        <v>159</v>
      </c>
      <c r="DA83" s="1"/>
      <c r="DB83" s="1"/>
      <c r="DC83" s="1"/>
      <c r="DD83" s="1"/>
      <c r="DE83" s="1"/>
      <c r="DF83" s="1"/>
      <c r="DG83" s="1"/>
      <c r="DH83" s="1"/>
      <c r="DI83" s="1"/>
    </row>
    <row r="84" spans="2:113" ht="12.75">
      <c r="B84" s="22" t="s">
        <v>20</v>
      </c>
      <c r="L84" s="34"/>
      <c r="M84" s="34"/>
      <c r="N84" s="34"/>
      <c r="O84" s="34"/>
      <c r="P84" s="34"/>
      <c r="S84" s="34"/>
      <c r="T84" s="34"/>
      <c r="U84" s="34"/>
      <c r="V84" s="34"/>
      <c r="W84" s="34"/>
      <c r="Z84" s="34"/>
      <c r="AA84" s="34"/>
      <c r="AB84" s="34"/>
      <c r="AC84" s="34"/>
      <c r="AD84" s="34"/>
      <c r="AG84" s="34"/>
      <c r="AH84" s="34"/>
      <c r="AI84" s="34"/>
      <c r="AJ84" s="34"/>
      <c r="AK84" s="34"/>
      <c r="AN84" s="34"/>
      <c r="AO84" s="34"/>
      <c r="AP84" s="34"/>
      <c r="AQ84" s="34"/>
      <c r="AR84" s="34"/>
      <c r="AU84" s="34"/>
      <c r="AV84" s="34"/>
      <c r="AW84" s="34"/>
      <c r="AX84" s="34"/>
      <c r="AY84" s="34"/>
      <c r="BB84" s="34"/>
      <c r="BC84" s="34"/>
      <c r="BD84" s="34"/>
      <c r="BE84" s="34"/>
      <c r="BF84" s="34"/>
      <c r="BI84" s="34"/>
      <c r="BJ84" s="34"/>
      <c r="BK84" s="34"/>
      <c r="BL84" s="34"/>
      <c r="BM84" s="34"/>
      <c r="CB84" s="185" t="s">
        <v>133</v>
      </c>
      <c r="DA84" s="1"/>
      <c r="DB84" s="1"/>
      <c r="DC84" s="1"/>
      <c r="DD84" s="1"/>
      <c r="DE84" s="1"/>
      <c r="DF84" s="1"/>
      <c r="DG84" s="1"/>
      <c r="DH84" s="1"/>
      <c r="DI84" s="1"/>
    </row>
    <row r="85" spans="2:113" ht="12.75">
      <c r="B85" s="28" t="s">
        <v>21</v>
      </c>
      <c r="CB85" s="185" t="s">
        <v>186</v>
      </c>
      <c r="DA85" s="1"/>
      <c r="DB85" s="1"/>
      <c r="DC85" s="1"/>
      <c r="DD85" s="1"/>
      <c r="DE85" s="1"/>
      <c r="DF85" s="1"/>
      <c r="DG85" s="1"/>
      <c r="DH85" s="1"/>
      <c r="DI85" s="1"/>
    </row>
    <row r="86" spans="80:113" ht="12.75">
      <c r="CB86" s="185" t="s">
        <v>228</v>
      </c>
      <c r="DA86" s="1"/>
      <c r="DB86" s="1"/>
      <c r="DC86" s="1"/>
      <c r="DD86" s="1"/>
      <c r="DE86" s="1"/>
      <c r="DF86" s="1"/>
      <c r="DG86" s="1"/>
      <c r="DH86" s="1"/>
      <c r="DI86" s="1"/>
    </row>
    <row r="87" spans="80:113" ht="12.75">
      <c r="CB87" s="185" t="s">
        <v>241</v>
      </c>
      <c r="DA87" s="1"/>
      <c r="DB87" s="1"/>
      <c r="DC87" s="1"/>
      <c r="DD87" s="1"/>
      <c r="DE87" s="1"/>
      <c r="DF87" s="1"/>
      <c r="DG87" s="1"/>
      <c r="DH87" s="1"/>
      <c r="DI87" s="1"/>
    </row>
    <row r="88" spans="80:113" ht="12.75">
      <c r="CB88" s="185" t="s">
        <v>158</v>
      </c>
      <c r="DA88" s="1"/>
      <c r="DB88" s="1"/>
      <c r="DC88" s="1"/>
      <c r="DD88" s="1"/>
      <c r="DE88" s="1"/>
      <c r="DF88" s="1"/>
      <c r="DG88" s="1"/>
      <c r="DH88" s="1"/>
      <c r="DI88" s="1"/>
    </row>
    <row r="89" spans="80:113" ht="12.75">
      <c r="CB89" s="185" t="s">
        <v>201</v>
      </c>
      <c r="DA89" s="1"/>
      <c r="DB89" s="1"/>
      <c r="DC89" s="1"/>
      <c r="DD89" s="1"/>
      <c r="DE89" s="1"/>
      <c r="DF89" s="1"/>
      <c r="DG89" s="1"/>
      <c r="DH89" s="1"/>
      <c r="DI89" s="1"/>
    </row>
    <row r="90" spans="80:113" ht="12.75">
      <c r="CB90" s="185" t="s">
        <v>140</v>
      </c>
      <c r="DA90" s="1"/>
      <c r="DB90" s="1"/>
      <c r="DC90" s="1"/>
      <c r="DD90" s="1"/>
      <c r="DE90" s="1"/>
      <c r="DF90" s="1"/>
      <c r="DG90" s="1"/>
      <c r="DH90" s="1"/>
      <c r="DI90" s="1"/>
    </row>
    <row r="91" spans="80:113" ht="12.75">
      <c r="CB91" s="185" t="s">
        <v>229</v>
      </c>
      <c r="DA91" s="1"/>
      <c r="DB91" s="1"/>
      <c r="DC91" s="1"/>
      <c r="DD91" s="1"/>
      <c r="DE91" s="1"/>
      <c r="DF91" s="1"/>
      <c r="DG91" s="1"/>
      <c r="DH91" s="1"/>
      <c r="DI91" s="1"/>
    </row>
    <row r="92" spans="80:113" ht="12.75">
      <c r="CB92" s="185" t="s">
        <v>156</v>
      </c>
      <c r="DA92" s="1"/>
      <c r="DB92" s="1"/>
      <c r="DC92" s="1"/>
      <c r="DD92" s="1"/>
      <c r="DE92" s="1"/>
      <c r="DF92" s="1"/>
      <c r="DG92" s="1"/>
      <c r="DH92" s="1"/>
      <c r="DI92" s="1"/>
    </row>
    <row r="93" spans="80:113" ht="12.75">
      <c r="CB93" s="185" t="s">
        <v>130</v>
      </c>
      <c r="DA93" s="1"/>
      <c r="DB93" s="1"/>
      <c r="DC93" s="1"/>
      <c r="DD93" s="1"/>
      <c r="DE93" s="1"/>
      <c r="DF93" s="1"/>
      <c r="DG93" s="1"/>
      <c r="DH93" s="1"/>
      <c r="DI93" s="1"/>
    </row>
    <row r="94" spans="80:113" ht="12.75">
      <c r="CB94" s="185" t="s">
        <v>246</v>
      </c>
      <c r="DA94" s="1"/>
      <c r="DB94" s="1"/>
      <c r="DC94" s="1"/>
      <c r="DD94" s="1"/>
      <c r="DE94" s="1"/>
      <c r="DF94" s="1"/>
      <c r="DG94" s="1"/>
      <c r="DH94" s="1"/>
      <c r="DI94" s="1"/>
    </row>
    <row r="95" spans="80:113" ht="12.75">
      <c r="CB95" s="185" t="s">
        <v>172</v>
      </c>
      <c r="DA95" s="1"/>
      <c r="DB95" s="1"/>
      <c r="DC95" s="1"/>
      <c r="DD95" s="1"/>
      <c r="DE95" s="1"/>
      <c r="DF95" s="1"/>
      <c r="DG95" s="1"/>
      <c r="DH95" s="1"/>
      <c r="DI95" s="1"/>
    </row>
    <row r="96" spans="80:113" ht="12.75">
      <c r="CB96" s="185" t="s">
        <v>144</v>
      </c>
      <c r="DA96" s="1"/>
      <c r="DB96" s="1"/>
      <c r="DC96" s="1"/>
      <c r="DD96" s="1"/>
      <c r="DE96" s="1"/>
      <c r="DF96" s="1"/>
      <c r="DG96" s="1"/>
      <c r="DH96" s="1"/>
      <c r="DI96" s="1"/>
    </row>
    <row r="97" spans="80:113" ht="12.75">
      <c r="CB97" s="185" t="s">
        <v>175</v>
      </c>
      <c r="DA97" s="1"/>
      <c r="DB97" s="1"/>
      <c r="DC97" s="1"/>
      <c r="DD97" s="1"/>
      <c r="DE97" s="1"/>
      <c r="DF97" s="1"/>
      <c r="DG97" s="1"/>
      <c r="DH97" s="1"/>
      <c r="DI97" s="1"/>
    </row>
    <row r="98" spans="80:113" ht="12.75">
      <c r="CB98" s="185" t="s">
        <v>105</v>
      </c>
      <c r="DA98" s="1"/>
      <c r="DB98" s="1"/>
      <c r="DC98" s="1"/>
      <c r="DD98" s="1"/>
      <c r="DE98" s="1"/>
      <c r="DF98" s="1"/>
      <c r="DG98" s="1"/>
      <c r="DH98" s="1"/>
      <c r="DI98" s="1"/>
    </row>
    <row r="99" spans="80:113" ht="12.75">
      <c r="CB99" s="185" t="s">
        <v>170</v>
      </c>
      <c r="DA99" s="1"/>
      <c r="DB99" s="1"/>
      <c r="DC99" s="1"/>
      <c r="DD99" s="1"/>
      <c r="DE99" s="1"/>
      <c r="DF99" s="1"/>
      <c r="DG99" s="1"/>
      <c r="DH99" s="1"/>
      <c r="DI99" s="1"/>
    </row>
    <row r="100" spans="80:113" ht="12.75">
      <c r="CB100" s="185" t="s">
        <v>242</v>
      </c>
      <c r="DA100" s="1"/>
      <c r="DB100" s="1"/>
      <c r="DC100" s="1"/>
      <c r="DD100" s="1"/>
      <c r="DE100" s="1"/>
      <c r="DF100" s="1"/>
      <c r="DG100" s="1"/>
      <c r="DH100" s="1"/>
      <c r="DI100" s="1"/>
    </row>
    <row r="101" spans="80:113" ht="12.75">
      <c r="CB101" s="185" t="s">
        <v>243</v>
      </c>
      <c r="DA101" s="1"/>
      <c r="DB101" s="1"/>
      <c r="DC101" s="1"/>
      <c r="DD101" s="1"/>
      <c r="DE101" s="1"/>
      <c r="DF101" s="1"/>
      <c r="DG101" s="1"/>
      <c r="DH101" s="1"/>
      <c r="DI101" s="1"/>
    </row>
    <row r="102" spans="80:113" ht="12.75">
      <c r="CB102" s="185" t="s">
        <v>150</v>
      </c>
      <c r="DA102" s="1"/>
      <c r="DB102" s="1"/>
      <c r="DC102" s="1"/>
      <c r="DD102" s="1"/>
      <c r="DE102" s="1"/>
      <c r="DF102" s="1"/>
      <c r="DG102" s="1"/>
      <c r="DH102" s="1"/>
      <c r="DI102" s="1"/>
    </row>
    <row r="103" spans="80:113" ht="12.75">
      <c r="CB103" s="185" t="s">
        <v>178</v>
      </c>
      <c r="DA103" s="1"/>
      <c r="DB103" s="1"/>
      <c r="DC103" s="1"/>
      <c r="DD103" s="1"/>
      <c r="DE103" s="1"/>
      <c r="DF103" s="1"/>
      <c r="DG103" s="1"/>
      <c r="DH103" s="1"/>
      <c r="DI103" s="1"/>
    </row>
    <row r="104" spans="80:113" ht="12.75">
      <c r="CB104" s="185" t="s">
        <v>120</v>
      </c>
      <c r="DA104" s="1"/>
      <c r="DB104" s="1"/>
      <c r="DC104" s="1"/>
      <c r="DD104" s="1"/>
      <c r="DE104" s="1"/>
      <c r="DF104" s="1"/>
      <c r="DG104" s="1"/>
      <c r="DH104" s="1"/>
      <c r="DI104" s="1"/>
    </row>
    <row r="105" spans="80:113" ht="12.75">
      <c r="CB105" s="185" t="s">
        <v>164</v>
      </c>
      <c r="DA105" s="1"/>
      <c r="DB105" s="1"/>
      <c r="DC105" s="1"/>
      <c r="DD105" s="1"/>
      <c r="DE105" s="1"/>
      <c r="DF105" s="1"/>
      <c r="DG105" s="1"/>
      <c r="DH105" s="1"/>
      <c r="DI105" s="1"/>
    </row>
    <row r="106" spans="80:113" ht="12.75">
      <c r="CB106" s="185" t="s">
        <v>247</v>
      </c>
      <c r="DA106" s="1"/>
      <c r="DB106" s="1"/>
      <c r="DC106" s="1"/>
      <c r="DD106" s="1"/>
      <c r="DE106" s="1"/>
      <c r="DF106" s="1"/>
      <c r="DG106" s="1"/>
      <c r="DH106" s="1"/>
      <c r="DI106" s="1"/>
    </row>
    <row r="107" spans="80:113" ht="12.75">
      <c r="CB107" s="185" t="s">
        <v>124</v>
      </c>
      <c r="DA107" s="1"/>
      <c r="DB107" s="1"/>
      <c r="DC107" s="1"/>
      <c r="DD107" s="1"/>
      <c r="DE107" s="1"/>
      <c r="DF107" s="1"/>
      <c r="DG107" s="1"/>
      <c r="DH107" s="1"/>
      <c r="DI107" s="1"/>
    </row>
    <row r="108" spans="80:113" ht="12.75">
      <c r="CB108" s="185" t="s">
        <v>129</v>
      </c>
      <c r="DA108" s="1"/>
      <c r="DB108" s="1"/>
      <c r="DC108" s="1"/>
      <c r="DD108" s="1"/>
      <c r="DE108" s="1"/>
      <c r="DF108" s="1"/>
      <c r="DG108" s="1"/>
      <c r="DH108" s="1"/>
      <c r="DI108" s="1"/>
    </row>
    <row r="109" spans="80:113" ht="12.75">
      <c r="CB109" s="185" t="s">
        <v>202</v>
      </c>
      <c r="DA109" s="1"/>
      <c r="DB109" s="1"/>
      <c r="DC109" s="1"/>
      <c r="DD109" s="1"/>
      <c r="DE109" s="1"/>
      <c r="DF109" s="1"/>
      <c r="DG109" s="1"/>
      <c r="DH109" s="1"/>
      <c r="DI109" s="1"/>
    </row>
    <row r="110" spans="80:113" ht="12.75">
      <c r="CB110" s="185" t="s">
        <v>187</v>
      </c>
      <c r="DA110" s="1"/>
      <c r="DB110" s="1"/>
      <c r="DC110" s="1"/>
      <c r="DD110" s="1"/>
      <c r="DE110" s="1"/>
      <c r="DF110" s="1"/>
      <c r="DG110" s="1"/>
      <c r="DH110" s="1"/>
      <c r="DI110" s="1"/>
    </row>
    <row r="111" spans="80:113" ht="12.75">
      <c r="CB111" s="185" t="s">
        <v>248</v>
      </c>
      <c r="DA111" s="1"/>
      <c r="DB111" s="1"/>
      <c r="DC111" s="1"/>
      <c r="DD111" s="1"/>
      <c r="DE111" s="1"/>
      <c r="DF111" s="1"/>
      <c r="DG111" s="1"/>
      <c r="DH111" s="1"/>
      <c r="DI111" s="1"/>
    </row>
    <row r="112" spans="80:113" ht="12.75">
      <c r="CB112" s="185" t="s">
        <v>107</v>
      </c>
      <c r="DA112" s="1"/>
      <c r="DB112" s="1"/>
      <c r="DC112" s="1"/>
      <c r="DD112" s="1"/>
      <c r="DE112" s="1"/>
      <c r="DF112" s="1"/>
      <c r="DG112" s="1"/>
      <c r="DH112" s="1"/>
      <c r="DI112" s="1"/>
    </row>
    <row r="113" spans="80:113" ht="12.75">
      <c r="CB113" s="185" t="s">
        <v>188</v>
      </c>
      <c r="DA113" s="1"/>
      <c r="DB113" s="1"/>
      <c r="DC113" s="1"/>
      <c r="DD113" s="1"/>
      <c r="DE113" s="1"/>
      <c r="DF113" s="1"/>
      <c r="DG113" s="1"/>
      <c r="DH113" s="1"/>
      <c r="DI113" s="1"/>
    </row>
    <row r="114" spans="80:113" ht="12.75">
      <c r="CB114" s="185" t="s">
        <v>206</v>
      </c>
      <c r="DA114" s="1"/>
      <c r="DB114" s="1"/>
      <c r="DC114" s="1"/>
      <c r="DD114" s="1"/>
      <c r="DE114" s="1"/>
      <c r="DF114" s="1"/>
      <c r="DG114" s="1"/>
      <c r="DH114" s="1"/>
      <c r="DI114" s="1"/>
    </row>
    <row r="115" spans="80:113" ht="12.75">
      <c r="CB115" s="185" t="s">
        <v>249</v>
      </c>
      <c r="DA115" s="1"/>
      <c r="DB115" s="1"/>
      <c r="DC115" s="1"/>
      <c r="DD115" s="1"/>
      <c r="DE115" s="1"/>
      <c r="DF115" s="1"/>
      <c r="DG115" s="1"/>
      <c r="DH115" s="1"/>
      <c r="DI115" s="1"/>
    </row>
    <row r="116" spans="80:113" ht="12.75">
      <c r="CB116" s="185" t="s">
        <v>185</v>
      </c>
      <c r="DA116" s="1"/>
      <c r="DB116" s="1"/>
      <c r="DC116" s="1"/>
      <c r="DD116" s="1"/>
      <c r="DE116" s="1"/>
      <c r="DF116" s="1"/>
      <c r="DG116" s="1"/>
      <c r="DH116" s="1"/>
      <c r="DI116" s="1"/>
    </row>
    <row r="117" spans="80:113" ht="12.75">
      <c r="CB117" s="185" t="s">
        <v>195</v>
      </c>
      <c r="DA117" s="1"/>
      <c r="DB117" s="1"/>
      <c r="DC117" s="1"/>
      <c r="DD117" s="1"/>
      <c r="DE117" s="1"/>
      <c r="DF117" s="1"/>
      <c r="DG117" s="1"/>
      <c r="DH117" s="1"/>
      <c r="DI117" s="1"/>
    </row>
    <row r="118" spans="80:113" ht="12.75">
      <c r="CB118" s="185" t="s">
        <v>189</v>
      </c>
      <c r="DA118" s="1"/>
      <c r="DB118" s="1"/>
      <c r="DC118" s="1"/>
      <c r="DD118" s="1"/>
      <c r="DE118" s="1"/>
      <c r="DF118" s="1"/>
      <c r="DG118" s="1"/>
      <c r="DH118" s="1"/>
      <c r="DI118" s="1"/>
    </row>
    <row r="119" spans="80:113" ht="12.75">
      <c r="CB119" s="185" t="s">
        <v>122</v>
      </c>
      <c r="DA119" s="1"/>
      <c r="DB119" s="1"/>
      <c r="DC119" s="1"/>
      <c r="DD119" s="1"/>
      <c r="DE119" s="1"/>
      <c r="DF119" s="1"/>
      <c r="DG119" s="1"/>
      <c r="DH119" s="1"/>
      <c r="DI119" s="1"/>
    </row>
    <row r="120" spans="80:113" ht="12.75">
      <c r="CB120" s="185" t="s">
        <v>171</v>
      </c>
      <c r="DA120" s="1"/>
      <c r="DB120" s="1"/>
      <c r="DC120" s="1"/>
      <c r="DD120" s="1"/>
      <c r="DE120" s="1"/>
      <c r="DF120" s="1"/>
      <c r="DG120" s="1"/>
      <c r="DH120" s="1"/>
      <c r="DI120" s="1"/>
    </row>
    <row r="121" spans="80:113" ht="12.75">
      <c r="CB121" s="185" t="s">
        <v>182</v>
      </c>
      <c r="DA121" s="1"/>
      <c r="DB121" s="1"/>
      <c r="DC121" s="1"/>
      <c r="DD121" s="1"/>
      <c r="DE121" s="1"/>
      <c r="DF121" s="1"/>
      <c r="DG121" s="1"/>
      <c r="DH121" s="1"/>
      <c r="DI121" s="1"/>
    </row>
    <row r="122" spans="80:113" ht="12.75">
      <c r="CB122" s="185" t="s">
        <v>114</v>
      </c>
      <c r="DA122" s="1"/>
      <c r="DB122" s="1"/>
      <c r="DC122" s="1"/>
      <c r="DD122" s="1"/>
      <c r="DE122" s="1"/>
      <c r="DF122" s="1"/>
      <c r="DG122" s="1"/>
      <c r="DH122" s="1"/>
      <c r="DI122" s="1"/>
    </row>
    <row r="123" spans="80:113" ht="12.75">
      <c r="CB123" s="185" t="s">
        <v>151</v>
      </c>
      <c r="DA123" s="1"/>
      <c r="DB123" s="1"/>
      <c r="DC123" s="1"/>
      <c r="DD123" s="1"/>
      <c r="DE123" s="1"/>
      <c r="DF123" s="1"/>
      <c r="DG123" s="1"/>
      <c r="DH123" s="1"/>
      <c r="DI123" s="1"/>
    </row>
    <row r="124" spans="80:113" ht="12.75">
      <c r="CB124" s="185" t="s">
        <v>203</v>
      </c>
      <c r="DA124" s="1"/>
      <c r="DB124" s="1"/>
      <c r="DC124" s="1"/>
      <c r="DD124" s="1"/>
      <c r="DE124" s="1"/>
      <c r="DF124" s="1"/>
      <c r="DG124" s="1"/>
      <c r="DH124" s="1"/>
      <c r="DI124" s="1"/>
    </row>
    <row r="125" spans="80:113" ht="12.75">
      <c r="CB125" s="185" t="s">
        <v>250</v>
      </c>
      <c r="DA125" s="1"/>
      <c r="DB125" s="1"/>
      <c r="DC125" s="1"/>
      <c r="DD125" s="1"/>
      <c r="DE125" s="1"/>
      <c r="DF125" s="1"/>
      <c r="DG125" s="1"/>
      <c r="DH125" s="1"/>
      <c r="DI125" s="1"/>
    </row>
    <row r="126" spans="80:113" ht="12.75">
      <c r="CB126" s="185" t="s">
        <v>251</v>
      </c>
      <c r="DA126" s="1"/>
      <c r="DB126" s="1"/>
      <c r="DC126" s="1"/>
      <c r="DD126" s="1"/>
      <c r="DE126" s="1"/>
      <c r="DF126" s="1"/>
      <c r="DG126" s="1"/>
      <c r="DH126" s="1"/>
      <c r="DI126" s="1"/>
    </row>
    <row r="127" spans="80:113" ht="12.75">
      <c r="CB127" s="185" t="s">
        <v>190</v>
      </c>
      <c r="DA127" s="1"/>
      <c r="DB127" s="1"/>
      <c r="DC127" s="1"/>
      <c r="DD127" s="1"/>
      <c r="DE127" s="1"/>
      <c r="DF127" s="1"/>
      <c r="DG127" s="1"/>
      <c r="DH127" s="1"/>
      <c r="DI127" s="1"/>
    </row>
    <row r="128" spans="80:113" ht="12.75">
      <c r="CB128" s="185" t="s">
        <v>148</v>
      </c>
      <c r="DA128" s="1"/>
      <c r="DB128" s="1"/>
      <c r="DC128" s="1"/>
      <c r="DD128" s="1"/>
      <c r="DE128" s="1"/>
      <c r="DF128" s="1"/>
      <c r="DG128" s="1"/>
      <c r="DH128" s="1"/>
      <c r="DI128" s="1"/>
    </row>
    <row r="129" spans="80:113" ht="12.75">
      <c r="CB129" s="185" t="s">
        <v>126</v>
      </c>
      <c r="DA129" s="1"/>
      <c r="DB129" s="1"/>
      <c r="DC129" s="1"/>
      <c r="DD129" s="1"/>
      <c r="DE129" s="1"/>
      <c r="DF129" s="1"/>
      <c r="DG129" s="1"/>
      <c r="DH129" s="1"/>
      <c r="DI129" s="1"/>
    </row>
    <row r="130" spans="80:113" ht="12.75">
      <c r="CB130" s="185" t="s">
        <v>210</v>
      </c>
      <c r="DA130" s="1"/>
      <c r="DB130" s="1"/>
      <c r="DC130" s="1"/>
      <c r="DD130" s="1"/>
      <c r="DE130" s="1"/>
      <c r="DF130" s="1"/>
      <c r="DG130" s="1"/>
      <c r="DH130" s="1"/>
      <c r="DI130" s="1"/>
    </row>
    <row r="131" spans="80:113" ht="12.75">
      <c r="CB131" s="185" t="s">
        <v>183</v>
      </c>
      <c r="DA131" s="1"/>
      <c r="DB131" s="1"/>
      <c r="DC131" s="1"/>
      <c r="DD131" s="1"/>
      <c r="DE131" s="1"/>
      <c r="DF131" s="1"/>
      <c r="DG131" s="1"/>
      <c r="DH131" s="1"/>
      <c r="DI131" s="1"/>
    </row>
    <row r="132" spans="80:113" ht="12.75">
      <c r="CB132" s="185" t="s">
        <v>252</v>
      </c>
      <c r="DA132" s="1"/>
      <c r="DB132" s="1"/>
      <c r="DC132" s="1"/>
      <c r="DD132" s="1"/>
      <c r="DE132" s="1"/>
      <c r="DF132" s="1"/>
      <c r="DG132" s="1"/>
      <c r="DH132" s="1"/>
      <c r="DI132" s="1"/>
    </row>
    <row r="133" spans="80:113" ht="12.75">
      <c r="CB133" s="185" t="s">
        <v>253</v>
      </c>
      <c r="DA133" s="1"/>
      <c r="DB133" s="1"/>
      <c r="DC133" s="1"/>
      <c r="DD133" s="1"/>
      <c r="DE133" s="1"/>
      <c r="DF133" s="1"/>
      <c r="DG133" s="1"/>
      <c r="DH133" s="1"/>
      <c r="DI133" s="1"/>
    </row>
    <row r="134" spans="80:113" ht="12.75">
      <c r="CB134" s="185" t="s">
        <v>254</v>
      </c>
      <c r="DA134" s="1"/>
      <c r="DB134" s="1"/>
      <c r="DC134" s="1"/>
      <c r="DD134" s="1"/>
      <c r="DE134" s="1"/>
      <c r="DF134" s="1"/>
      <c r="DG134" s="1"/>
      <c r="DH134" s="1"/>
      <c r="DI134" s="1"/>
    </row>
    <row r="135" spans="80:113" ht="12.75">
      <c r="CB135" s="185" t="s">
        <v>267</v>
      </c>
      <c r="DA135" s="1"/>
      <c r="DB135" s="1"/>
      <c r="DC135" s="1"/>
      <c r="DD135" s="1"/>
      <c r="DE135" s="1"/>
      <c r="DF135" s="1"/>
      <c r="DG135" s="1"/>
      <c r="DH135" s="1"/>
      <c r="DI135" s="1"/>
    </row>
    <row r="136" spans="80:113" ht="12.75">
      <c r="CB136" s="185" t="s">
        <v>135</v>
      </c>
      <c r="DA136" s="1"/>
      <c r="DB136" s="1"/>
      <c r="DC136" s="1"/>
      <c r="DD136" s="1"/>
      <c r="DE136" s="1"/>
      <c r="DF136" s="1"/>
      <c r="DG136" s="1"/>
      <c r="DH136" s="1"/>
      <c r="DI136" s="1"/>
    </row>
    <row r="137" spans="80:113" ht="12.75">
      <c r="CB137" s="185" t="s">
        <v>127</v>
      </c>
      <c r="DA137" s="1"/>
      <c r="DB137" s="1"/>
      <c r="DC137" s="1"/>
      <c r="DD137" s="1"/>
      <c r="DE137" s="1"/>
      <c r="DF137" s="1"/>
      <c r="DG137" s="1"/>
      <c r="DH137" s="1"/>
      <c r="DI137" s="1"/>
    </row>
    <row r="138" spans="80:113" ht="12.75">
      <c r="CB138" s="185" t="s">
        <v>132</v>
      </c>
      <c r="DA138" s="1"/>
      <c r="DB138" s="1"/>
      <c r="DC138" s="1"/>
      <c r="DD138" s="1"/>
      <c r="DE138" s="1"/>
      <c r="DF138" s="1"/>
      <c r="DG138" s="1"/>
      <c r="DH138" s="1"/>
      <c r="DI138" s="1"/>
    </row>
    <row r="139" spans="80:113" ht="12.75">
      <c r="CB139" s="185" t="s">
        <v>145</v>
      </c>
      <c r="DA139" s="1"/>
      <c r="DB139" s="1"/>
      <c r="DC139" s="1"/>
      <c r="DD139" s="1"/>
      <c r="DE139" s="1"/>
      <c r="DF139" s="1"/>
      <c r="DG139" s="1"/>
      <c r="DH139" s="1"/>
      <c r="DI139" s="1"/>
    </row>
    <row r="140" spans="80:113" ht="12.75">
      <c r="CB140" s="185" t="s">
        <v>106</v>
      </c>
      <c r="DA140" s="1"/>
      <c r="DB140" s="1"/>
      <c r="DC140" s="1"/>
      <c r="DD140" s="1"/>
      <c r="DE140" s="1"/>
      <c r="DF140" s="1"/>
      <c r="DG140" s="1"/>
      <c r="DH140" s="1"/>
      <c r="DI140" s="1"/>
    </row>
    <row r="141" spans="80:113" ht="12.75">
      <c r="CB141" s="185" t="s">
        <v>118</v>
      </c>
      <c r="DA141" s="1"/>
      <c r="DB141" s="1"/>
      <c r="DC141" s="1"/>
      <c r="DD141" s="1"/>
      <c r="DE141" s="1"/>
      <c r="DF141" s="1"/>
      <c r="DG141" s="1"/>
      <c r="DH141" s="1"/>
      <c r="DI141" s="1"/>
    </row>
    <row r="142" spans="80:113" ht="12.75">
      <c r="CB142" s="185" t="s">
        <v>109</v>
      </c>
      <c r="DA142" s="1"/>
      <c r="DB142" s="1"/>
      <c r="DC142" s="1"/>
      <c r="DD142" s="1"/>
      <c r="DE142" s="1"/>
      <c r="DF142" s="1"/>
      <c r="DG142" s="1"/>
      <c r="DH142" s="1"/>
      <c r="DI142" s="1"/>
    </row>
    <row r="143" spans="80:113" ht="12.75">
      <c r="CB143" s="185" t="s">
        <v>255</v>
      </c>
      <c r="DA143" s="1"/>
      <c r="DB143" s="1"/>
      <c r="DC143" s="1"/>
      <c r="DD143" s="1"/>
      <c r="DE143" s="1"/>
      <c r="DF143" s="1"/>
      <c r="DG143" s="1"/>
      <c r="DH143" s="1"/>
      <c r="DI143" s="1"/>
    </row>
    <row r="144" spans="80:113" ht="12.75">
      <c r="CB144" s="185" t="s">
        <v>138</v>
      </c>
      <c r="DA144" s="1"/>
      <c r="DB144" s="1"/>
      <c r="DC144" s="1"/>
      <c r="DD144" s="1"/>
      <c r="DE144" s="1"/>
      <c r="DF144" s="1"/>
      <c r="DG144" s="1"/>
      <c r="DH144" s="1"/>
      <c r="DI144" s="1"/>
    </row>
    <row r="145" spans="80:113" ht="12.75">
      <c r="CB145" s="185" t="s">
        <v>256</v>
      </c>
      <c r="DA145" s="1"/>
      <c r="DB145" s="1"/>
      <c r="DC145" s="1"/>
      <c r="DD145" s="1"/>
      <c r="DE145" s="1"/>
      <c r="DF145" s="1"/>
      <c r="DG145" s="1"/>
      <c r="DH145" s="1"/>
      <c r="DI145" s="1"/>
    </row>
    <row r="146" spans="80:113" ht="12.75">
      <c r="CB146" s="185" t="s">
        <v>115</v>
      </c>
      <c r="DA146" s="1"/>
      <c r="DB146" s="1"/>
      <c r="DC146" s="1"/>
      <c r="DD146" s="1"/>
      <c r="DE146" s="1"/>
      <c r="DF146" s="1"/>
      <c r="DG146" s="1"/>
      <c r="DH146" s="1"/>
      <c r="DI146" s="1"/>
    </row>
    <row r="147" spans="80:113" ht="12.75">
      <c r="CB147" s="185" t="s">
        <v>257</v>
      </c>
      <c r="DA147" s="1"/>
      <c r="DB147" s="1"/>
      <c r="DC147" s="1"/>
      <c r="DD147" s="1"/>
      <c r="DE147" s="1"/>
      <c r="DF147" s="1"/>
      <c r="DG147" s="1"/>
      <c r="DH147" s="1"/>
      <c r="DI147" s="1"/>
    </row>
    <row r="148" spans="80:113" ht="12.75">
      <c r="CB148" s="185" t="s">
        <v>153</v>
      </c>
      <c r="DA148" s="1"/>
      <c r="DB148" s="1"/>
      <c r="DC148" s="1"/>
      <c r="DD148" s="1"/>
      <c r="DE148" s="1"/>
      <c r="DF148" s="1"/>
      <c r="DG148" s="1"/>
      <c r="DH148" s="1"/>
      <c r="DI148" s="1"/>
    </row>
    <row r="149" spans="80:113" ht="12.75">
      <c r="CB149" s="185" t="s">
        <v>112</v>
      </c>
      <c r="DA149" s="1"/>
      <c r="DB149" s="1"/>
      <c r="DC149" s="1"/>
      <c r="DD149" s="1"/>
      <c r="DE149" s="1"/>
      <c r="DF149" s="1"/>
      <c r="DG149" s="1"/>
      <c r="DH149" s="1"/>
      <c r="DI149" s="1"/>
    </row>
    <row r="150" spans="80:113" ht="12.75">
      <c r="CB150" s="185" t="s">
        <v>194</v>
      </c>
      <c r="DA150" s="1"/>
      <c r="DB150" s="1"/>
      <c r="DC150" s="1"/>
      <c r="DD150" s="1"/>
      <c r="DE150" s="1"/>
      <c r="DF150" s="1"/>
      <c r="DG150" s="1"/>
      <c r="DH150" s="1"/>
      <c r="DI150" s="1"/>
    </row>
    <row r="151" spans="80:113" ht="12.75">
      <c r="CB151" s="185" t="s">
        <v>181</v>
      </c>
      <c r="DA151" s="1"/>
      <c r="DB151" s="1"/>
      <c r="DC151" s="1"/>
      <c r="DD151" s="1"/>
      <c r="DE151" s="1"/>
      <c r="DF151" s="1"/>
      <c r="DG151" s="1"/>
      <c r="DH151" s="1"/>
      <c r="DI151" s="1"/>
    </row>
    <row r="152" spans="80:113" ht="12.75">
      <c r="CB152" s="185" t="s">
        <v>191</v>
      </c>
      <c r="DA152" s="1"/>
      <c r="DB152" s="1"/>
      <c r="DC152" s="1"/>
      <c r="DD152" s="1"/>
      <c r="DE152" s="1"/>
      <c r="DF152" s="1"/>
      <c r="DG152" s="1"/>
      <c r="DH152" s="1"/>
      <c r="DI152" s="1"/>
    </row>
    <row r="153" spans="80:113" ht="12.75">
      <c r="CB153" s="185" t="s">
        <v>155</v>
      </c>
      <c r="DA153" s="1"/>
      <c r="DB153" s="1"/>
      <c r="DC153" s="1"/>
      <c r="DD153" s="1"/>
      <c r="DE153" s="1"/>
      <c r="DF153" s="1"/>
      <c r="DG153" s="1"/>
      <c r="DH153" s="1"/>
      <c r="DI153" s="1"/>
    </row>
    <row r="154" spans="80:113" ht="12.75">
      <c r="CB154" s="185" t="s">
        <v>244</v>
      </c>
      <c r="DA154" s="1"/>
      <c r="DB154" s="1"/>
      <c r="DC154" s="1"/>
      <c r="DD154" s="1"/>
      <c r="DE154" s="1"/>
      <c r="DF154" s="1"/>
      <c r="DG154" s="1"/>
      <c r="DH154" s="1"/>
      <c r="DI154" s="1"/>
    </row>
    <row r="155" spans="80:113" ht="12.75">
      <c r="CB155" s="185" t="s">
        <v>204</v>
      </c>
      <c r="DA155" s="1"/>
      <c r="DB155" s="1"/>
      <c r="DC155" s="1"/>
      <c r="DD155" s="1"/>
      <c r="DE155" s="1"/>
      <c r="DF155" s="1"/>
      <c r="DG155" s="1"/>
      <c r="DH155" s="1"/>
      <c r="DI155" s="1"/>
    </row>
    <row r="156" spans="80:113" ht="12.75">
      <c r="CB156" s="185" t="s">
        <v>258</v>
      </c>
      <c r="DA156" s="1"/>
      <c r="DB156" s="1"/>
      <c r="DC156" s="1"/>
      <c r="DD156" s="1"/>
      <c r="DE156" s="1"/>
      <c r="DF156" s="1"/>
      <c r="DG156" s="1"/>
      <c r="DH156" s="1"/>
      <c r="DI156" s="1"/>
    </row>
    <row r="157" spans="80:113" ht="12.75">
      <c r="CB157" s="185" t="s">
        <v>245</v>
      </c>
      <c r="DA157" s="1"/>
      <c r="DB157" s="1"/>
      <c r="DC157" s="1"/>
      <c r="DD157" s="1"/>
      <c r="DE157" s="1"/>
      <c r="DF157" s="1"/>
      <c r="DG157" s="1"/>
      <c r="DH157" s="1"/>
      <c r="DI157" s="1"/>
    </row>
    <row r="158" spans="80:113" ht="12.75">
      <c r="CB158" s="185" t="s">
        <v>162</v>
      </c>
      <c r="DA158" s="1"/>
      <c r="DB158" s="1"/>
      <c r="DC158" s="1"/>
      <c r="DD158" s="1"/>
      <c r="DE158" s="1"/>
      <c r="DF158" s="1"/>
      <c r="DG158" s="1"/>
      <c r="DH158" s="1"/>
      <c r="DI158" s="1"/>
    </row>
    <row r="159" spans="80:113" ht="12.75">
      <c r="CB159" s="185" t="s">
        <v>192</v>
      </c>
      <c r="DA159" s="1"/>
      <c r="DB159" s="1"/>
      <c r="DC159" s="1"/>
      <c r="DD159" s="1"/>
      <c r="DE159" s="1"/>
      <c r="DF159" s="1"/>
      <c r="DG159" s="1"/>
      <c r="DH159" s="1"/>
      <c r="DI159" s="1"/>
    </row>
    <row r="160" spans="80:113" ht="12.75">
      <c r="CB160" s="185" t="s">
        <v>196</v>
      </c>
      <c r="DA160" s="1"/>
      <c r="DB160" s="1"/>
      <c r="DC160" s="1"/>
      <c r="DD160" s="1"/>
      <c r="DE160" s="1"/>
      <c r="DF160" s="1"/>
      <c r="DG160" s="1"/>
      <c r="DH160" s="1"/>
      <c r="DI160" s="1"/>
    </row>
    <row r="161" spans="80:113" ht="12.75">
      <c r="CB161" s="185" t="s">
        <v>103</v>
      </c>
      <c r="DA161" s="1"/>
      <c r="DB161" s="1"/>
      <c r="DC161" s="1"/>
      <c r="DD161" s="1"/>
      <c r="DE161" s="1"/>
      <c r="DF161" s="1"/>
      <c r="DG161" s="1"/>
      <c r="DH161" s="1"/>
      <c r="DI161" s="1"/>
    </row>
    <row r="162" spans="80:113" ht="12.75">
      <c r="CB162" s="185" t="s">
        <v>193</v>
      </c>
      <c r="DA162" s="1"/>
      <c r="DB162" s="1"/>
      <c r="DC162" s="1"/>
      <c r="DD162" s="1"/>
      <c r="DE162" s="1"/>
      <c r="DF162" s="1"/>
      <c r="DG162" s="1"/>
      <c r="DH162" s="1"/>
      <c r="DI162" s="1"/>
    </row>
    <row r="163" spans="80:113" ht="12.75">
      <c r="CB163" s="185" t="s">
        <v>134</v>
      </c>
      <c r="DA163" s="1"/>
      <c r="DB163" s="1"/>
      <c r="DC163" s="1"/>
      <c r="DD163" s="1"/>
      <c r="DE163" s="1"/>
      <c r="DF163" s="1"/>
      <c r="DG163" s="1"/>
      <c r="DH163" s="1"/>
      <c r="DI163" s="1"/>
    </row>
    <row r="164" spans="80:113" ht="12.75">
      <c r="CB164" s="185" t="s">
        <v>259</v>
      </c>
      <c r="DA164" s="1"/>
      <c r="DB164" s="1"/>
      <c r="DC164" s="1"/>
      <c r="DD164" s="1"/>
      <c r="DE164" s="1"/>
      <c r="DF164" s="1"/>
      <c r="DG164" s="1"/>
      <c r="DH164" s="1"/>
      <c r="DI164" s="1"/>
    </row>
    <row r="165" spans="80:113" ht="12.75">
      <c r="CB165" s="185" t="s">
        <v>205</v>
      </c>
      <c r="DA165" s="1"/>
      <c r="DB165" s="1"/>
      <c r="DC165" s="1"/>
      <c r="DD165" s="1"/>
      <c r="DE165" s="1"/>
      <c r="DF165" s="1"/>
      <c r="DG165" s="1"/>
      <c r="DH165" s="1"/>
      <c r="DI165" s="1"/>
    </row>
    <row r="166" spans="80:113" ht="12.75">
      <c r="CB166" s="185" t="s">
        <v>268</v>
      </c>
      <c r="DA166" s="1"/>
      <c r="DB166" s="1"/>
      <c r="DC166" s="1"/>
      <c r="DD166" s="1"/>
      <c r="DE166" s="1"/>
      <c r="DF166" s="1"/>
      <c r="DG166" s="1"/>
      <c r="DH166" s="1"/>
      <c r="DI166" s="1"/>
    </row>
    <row r="167" spans="80:113" ht="12.75">
      <c r="CB167" s="185" t="s">
        <v>261</v>
      </c>
      <c r="DA167" s="1"/>
      <c r="DB167" s="1"/>
      <c r="DC167" s="1"/>
      <c r="DD167" s="1"/>
      <c r="DE167" s="1"/>
      <c r="DF167" s="1"/>
      <c r="DG167" s="1"/>
      <c r="DH167" s="1"/>
      <c r="DI167" s="1"/>
    </row>
    <row r="168" spans="80:113" ht="12.75">
      <c r="CB168" s="185" t="s">
        <v>263</v>
      </c>
      <c r="DA168" s="1"/>
      <c r="DB168" s="1"/>
      <c r="DC168" s="1"/>
      <c r="DD168" s="1"/>
      <c r="DE168" s="1"/>
      <c r="DF168" s="1"/>
      <c r="DG168" s="1"/>
      <c r="DH168" s="1"/>
      <c r="DI168" s="1"/>
    </row>
    <row r="169" spans="80:113" ht="12.75">
      <c r="CB169" s="185" t="s">
        <v>179</v>
      </c>
      <c r="DA169" s="1"/>
      <c r="DB169" s="1"/>
      <c r="DC169" s="1"/>
      <c r="DD169" s="1"/>
      <c r="DE169" s="1"/>
      <c r="DF169" s="1"/>
      <c r="DG169" s="1"/>
      <c r="DH169" s="1"/>
      <c r="DI169" s="1"/>
    </row>
    <row r="170" spans="80:113" ht="12.75">
      <c r="CB170" s="185" t="s">
        <v>264</v>
      </c>
      <c r="DA170" s="1"/>
      <c r="DB170" s="1"/>
      <c r="DC170" s="1"/>
      <c r="DD170" s="1"/>
      <c r="DE170" s="1"/>
      <c r="DF170" s="1"/>
      <c r="DG170" s="1"/>
      <c r="DH170" s="1"/>
      <c r="DI170" s="1"/>
    </row>
    <row r="171" spans="80:113" ht="12.75">
      <c r="CB171" s="185" t="s">
        <v>262</v>
      </c>
      <c r="DA171" s="1"/>
      <c r="DB171" s="1"/>
      <c r="DC171" s="1"/>
      <c r="DD171" s="1"/>
      <c r="DE171" s="1"/>
      <c r="DF171" s="1"/>
      <c r="DG171" s="1"/>
      <c r="DH171" s="1"/>
      <c r="DI171" s="1"/>
    </row>
    <row r="172" spans="80:113" ht="12.75">
      <c r="CB172" s="185" t="s">
        <v>146</v>
      </c>
      <c r="DA172" s="1"/>
      <c r="DB172" s="1"/>
      <c r="DC172" s="1"/>
      <c r="DD172" s="1"/>
      <c r="DE172" s="1"/>
      <c r="DF172" s="1"/>
      <c r="DG172" s="1"/>
      <c r="DH172" s="1"/>
      <c r="DI172" s="1"/>
    </row>
    <row r="173" spans="80:113" ht="12.75">
      <c r="CB173" s="185" t="s">
        <v>160</v>
      </c>
      <c r="DA173" s="1"/>
      <c r="DB173" s="1"/>
      <c r="DC173" s="1"/>
      <c r="DD173" s="1"/>
      <c r="DE173" s="1"/>
      <c r="DF173" s="1"/>
      <c r="DG173" s="1"/>
      <c r="DH173" s="1"/>
      <c r="DI173" s="1"/>
    </row>
    <row r="174" spans="80:113" ht="12.75">
      <c r="CB174" s="185" t="s">
        <v>161</v>
      </c>
      <c r="DA174" s="1"/>
      <c r="DB174" s="1"/>
      <c r="DC174" s="1"/>
      <c r="DD174" s="1"/>
      <c r="DE174" s="1"/>
      <c r="DF174" s="1"/>
      <c r="DG174" s="1"/>
      <c r="DH174" s="1"/>
      <c r="DI174" s="1"/>
    </row>
    <row r="175" spans="80:113" ht="12.75">
      <c r="CB175" s="185" t="s">
        <v>137</v>
      </c>
      <c r="DA175" s="1"/>
      <c r="DB175" s="1"/>
      <c r="DC175" s="1"/>
      <c r="DD175" s="1"/>
      <c r="DE175" s="1"/>
      <c r="DF175" s="1"/>
      <c r="DG175" s="1"/>
      <c r="DH175" s="1"/>
      <c r="DI175" s="1"/>
    </row>
    <row r="176" spans="80:113" ht="12.75">
      <c r="CB176" s="185" t="s">
        <v>111</v>
      </c>
      <c r="DA176" s="1"/>
      <c r="DB176" s="1"/>
      <c r="DC176" s="1"/>
      <c r="DD176" s="1"/>
      <c r="DE176" s="1"/>
      <c r="DF176" s="1"/>
      <c r="DG176" s="1"/>
      <c r="DH176" s="1"/>
      <c r="DI176" s="1"/>
    </row>
    <row r="177" spans="80:113" ht="12.75">
      <c r="CB177" s="185" t="s">
        <v>167</v>
      </c>
      <c r="DA177" s="1"/>
      <c r="DB177" s="1"/>
      <c r="DC177" s="1"/>
      <c r="DD177" s="1"/>
      <c r="DE177" s="1"/>
      <c r="DF177" s="1"/>
      <c r="DG177" s="1"/>
      <c r="DH177" s="1"/>
      <c r="DI177" s="1"/>
    </row>
    <row r="178" spans="80:113" ht="12.75">
      <c r="CB178" s="185" t="s">
        <v>166</v>
      </c>
      <c r="DA178" s="1"/>
      <c r="DB178" s="1"/>
      <c r="DC178" s="1"/>
      <c r="DD178" s="1"/>
      <c r="DE178" s="1"/>
      <c r="DF178" s="1"/>
      <c r="DG178" s="1"/>
      <c r="DH178" s="1"/>
      <c r="DI178" s="1"/>
    </row>
    <row r="179" spans="80:113" ht="12.75">
      <c r="CB179" s="185" t="s">
        <v>113</v>
      </c>
      <c r="DA179" s="1"/>
      <c r="DB179" s="1"/>
      <c r="DC179" s="1"/>
      <c r="DD179" s="1"/>
      <c r="DE179" s="1"/>
      <c r="DF179" s="1"/>
      <c r="DG179" s="1"/>
      <c r="DH179" s="1"/>
      <c r="DI179" s="1"/>
    </row>
    <row r="180" spans="80:113" ht="12.75">
      <c r="CB180" s="185" t="s">
        <v>152</v>
      </c>
      <c r="DA180" s="1"/>
      <c r="DB180" s="1"/>
      <c r="DC180" s="1"/>
      <c r="DD180" s="1"/>
      <c r="DE180" s="1"/>
      <c r="DF180" s="1"/>
      <c r="DG180" s="1"/>
      <c r="DH180" s="1"/>
      <c r="DI180" s="1"/>
    </row>
    <row r="181" spans="80:113" ht="12.75">
      <c r="CB181" s="185" t="s">
        <v>119</v>
      </c>
      <c r="DA181" s="1"/>
      <c r="DB181" s="1"/>
      <c r="DC181" s="1"/>
      <c r="DD181" s="1"/>
      <c r="DE181" s="1"/>
      <c r="DF181" s="1"/>
      <c r="DG181" s="1"/>
      <c r="DH181" s="1"/>
      <c r="DI181" s="1"/>
    </row>
    <row r="182" spans="80:113" ht="12.75">
      <c r="CB182" s="185" t="s">
        <v>147</v>
      </c>
      <c r="DA182" s="1"/>
      <c r="DB182" s="1"/>
      <c r="DC182" s="1"/>
      <c r="DD182" s="1"/>
      <c r="DE182" s="1"/>
      <c r="DF182" s="1"/>
      <c r="DG182" s="1"/>
      <c r="DH182" s="1"/>
      <c r="DI182" s="1"/>
    </row>
    <row r="183" spans="80:113" ht="12.75">
      <c r="CB183" s="185" t="s">
        <v>110</v>
      </c>
      <c r="DA183" s="1"/>
      <c r="DB183" s="1"/>
      <c r="DC183" s="1"/>
      <c r="DD183" s="1"/>
      <c r="DE183" s="1"/>
      <c r="DF183" s="1"/>
      <c r="DG183" s="1"/>
      <c r="DH183" s="1"/>
      <c r="DI183" s="1"/>
    </row>
    <row r="184" spans="80:113" ht="12.75">
      <c r="CB184" s="185" t="s">
        <v>121</v>
      </c>
      <c r="DA184" s="1"/>
      <c r="DB184" s="1"/>
      <c r="DC184" s="1"/>
      <c r="DD184" s="1"/>
      <c r="DE184" s="1"/>
      <c r="DF184" s="1"/>
      <c r="DG184" s="1"/>
      <c r="DH184" s="1"/>
      <c r="DI184" s="1"/>
    </row>
    <row r="185" spans="80:81" ht="12.75">
      <c r="CB185" s="10"/>
      <c r="CC185" s="10"/>
    </row>
    <row r="186" spans="80:81" ht="12.75">
      <c r="CB186" s="10"/>
      <c r="CC186" s="10"/>
    </row>
    <row r="187" spans="80:81" ht="12.75">
      <c r="CB187" s="10"/>
      <c r="CC187" s="10"/>
    </row>
    <row r="188" spans="80:81" ht="12.75">
      <c r="CB188" s="10"/>
      <c r="CC188" s="10"/>
    </row>
    <row r="189" spans="80:81" ht="12.75">
      <c r="CB189" s="10"/>
      <c r="CC189" s="10"/>
    </row>
    <row r="190" spans="80:81" ht="12.75">
      <c r="CB190" s="10"/>
      <c r="CC190" s="10"/>
    </row>
    <row r="191" spans="80:81" ht="12.75">
      <c r="CB191" s="10"/>
      <c r="CC191" s="10"/>
    </row>
    <row r="192" spans="80:81" ht="12.75">
      <c r="CB192" s="10"/>
      <c r="CC192" s="10"/>
    </row>
    <row r="193" spans="80:81" ht="12.75">
      <c r="CB193" s="10"/>
      <c r="CC193" s="10"/>
    </row>
    <row r="194" spans="80:81" ht="12.75">
      <c r="CB194" s="10"/>
      <c r="CC194" s="10"/>
    </row>
    <row r="195" spans="80:81" ht="12.75">
      <c r="CB195" s="10"/>
      <c r="CC195" s="10"/>
    </row>
    <row r="196" spans="80:81" ht="12.75">
      <c r="CB196" s="10"/>
      <c r="CC196" s="10"/>
    </row>
    <row r="197" spans="80:81" ht="12.75">
      <c r="CB197" s="10"/>
      <c r="CC197" s="10"/>
    </row>
    <row r="198" spans="80:81" ht="12.75">
      <c r="CB198" s="10"/>
      <c r="CC198" s="10"/>
    </row>
    <row r="199" spans="80:81" ht="12.75">
      <c r="CB199" s="10"/>
      <c r="CC199" s="10"/>
    </row>
    <row r="200" spans="80:81" ht="12.75">
      <c r="CB200" s="10"/>
      <c r="CC200" s="10"/>
    </row>
    <row r="202" spans="1:73" s="10" customFormat="1" ht="15.75">
      <c r="A202" s="428"/>
      <c r="F202" s="14"/>
      <c r="I202" s="14"/>
      <c r="J202" s="14"/>
      <c r="K202" s="14"/>
      <c r="L202" s="14"/>
      <c r="M202" s="14"/>
      <c r="N202" s="14"/>
      <c r="O202" s="14"/>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O202" s="49"/>
      <c r="BP202" s="49"/>
      <c r="BR202" s="49"/>
      <c r="BS202" s="49"/>
      <c r="BT202" s="49"/>
      <c r="BU202" s="49"/>
    </row>
    <row r="203" spans="1:73" s="10" customFormat="1" ht="15.75">
      <c r="A203" s="428"/>
      <c r="G203" s="14"/>
      <c r="I203" s="14"/>
      <c r="L203" s="14"/>
      <c r="M203" s="14"/>
      <c r="N203" s="14"/>
      <c r="O203" s="14"/>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O203" s="49"/>
      <c r="BP203" s="49"/>
      <c r="BR203" s="49"/>
      <c r="BS203" s="49"/>
      <c r="BT203" s="49"/>
      <c r="BU203" s="49"/>
    </row>
    <row r="204" spans="1:73" s="10" customFormat="1" ht="15.75">
      <c r="A204" s="428"/>
      <c r="B204" s="14"/>
      <c r="D204" s="14"/>
      <c r="E204" s="14"/>
      <c r="G204" s="14"/>
      <c r="H204" s="14"/>
      <c r="I204" s="14"/>
      <c r="J204" s="14"/>
      <c r="K204" s="14"/>
      <c r="L204" s="14"/>
      <c r="M204" s="14"/>
      <c r="N204" s="14"/>
      <c r="O204" s="14"/>
      <c r="P204" s="14"/>
      <c r="Q204" s="14"/>
      <c r="R204" s="14"/>
      <c r="S204" s="14"/>
      <c r="T204" s="14"/>
      <c r="U204" s="14"/>
      <c r="V204" s="14"/>
      <c r="W204" s="14"/>
      <c r="X204" s="14"/>
      <c r="Y204" s="14"/>
      <c r="Z204" s="14"/>
      <c r="AA204" s="14"/>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O204" s="49"/>
      <c r="BP204" s="49"/>
      <c r="BR204" s="49"/>
      <c r="BS204" s="49"/>
      <c r="BT204" s="49"/>
      <c r="BU204" s="49"/>
    </row>
    <row r="205" spans="1:73" s="10" customFormat="1" ht="15.75">
      <c r="A205" s="428"/>
      <c r="K205" s="14"/>
      <c r="L205" s="14"/>
      <c r="M205" s="14"/>
      <c r="R205" s="14"/>
      <c r="S205" s="14"/>
      <c r="U205" s="14"/>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O205" s="49"/>
      <c r="BP205" s="49"/>
      <c r="BR205" s="49"/>
      <c r="BS205" s="49"/>
      <c r="BT205" s="49"/>
      <c r="BU205" s="49"/>
    </row>
    <row r="206" spans="1:73" s="10" customFormat="1" ht="15.75">
      <c r="A206" s="428"/>
      <c r="B206" s="429"/>
      <c r="F206" s="14"/>
      <c r="K206" s="14"/>
      <c r="L206" s="14"/>
      <c r="M206" s="14"/>
      <c r="R206" s="14"/>
      <c r="S206" s="14"/>
      <c r="U206" s="14"/>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O206" s="49"/>
      <c r="BP206" s="49"/>
      <c r="BR206" s="49"/>
      <c r="BS206" s="49"/>
      <c r="BT206" s="49"/>
      <c r="BU206" s="49"/>
    </row>
    <row r="207" spans="1:73" s="10" customFormat="1" ht="15.75">
      <c r="A207" s="428"/>
      <c r="B207" s="429"/>
      <c r="K207" s="14"/>
      <c r="L207" s="14"/>
      <c r="M207" s="14"/>
      <c r="R207" s="14"/>
      <c r="S207" s="14"/>
      <c r="U207" s="14"/>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O207" s="49"/>
      <c r="BP207" s="49"/>
      <c r="BR207" s="49"/>
      <c r="BS207" s="49"/>
      <c r="BT207" s="49"/>
      <c r="BU207" s="49"/>
    </row>
    <row r="208" spans="1:73" s="10" customFormat="1" ht="15.75">
      <c r="A208" s="428"/>
      <c r="B208" s="429"/>
      <c r="E208" s="14"/>
      <c r="K208" s="14"/>
      <c r="L208" s="14"/>
      <c r="M208" s="14"/>
      <c r="R208" s="14"/>
      <c r="S208" s="14"/>
      <c r="U208" s="14"/>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O208" s="49"/>
      <c r="BP208" s="49"/>
      <c r="BR208" s="49"/>
      <c r="BS208" s="49"/>
      <c r="BT208" s="49"/>
      <c r="BU208" s="49"/>
    </row>
    <row r="209" spans="1:73" s="10" customFormat="1" ht="15.75">
      <c r="A209" s="428"/>
      <c r="B209" s="429"/>
      <c r="K209" s="14"/>
      <c r="L209" s="14"/>
      <c r="M209" s="14"/>
      <c r="R209" s="14"/>
      <c r="S209" s="14"/>
      <c r="U209" s="14"/>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O209" s="49"/>
      <c r="BP209" s="49"/>
      <c r="BR209" s="49"/>
      <c r="BS209" s="49"/>
      <c r="BT209" s="49"/>
      <c r="BU209" s="49"/>
    </row>
    <row r="210" spans="1:73" s="10" customFormat="1" ht="15.75">
      <c r="A210" s="428"/>
      <c r="B210" s="429"/>
      <c r="K210" s="14"/>
      <c r="L210" s="14"/>
      <c r="M210" s="14"/>
      <c r="R210" s="14"/>
      <c r="S210" s="14"/>
      <c r="U210" s="14"/>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O210" s="49"/>
      <c r="BP210" s="49"/>
      <c r="BR210" s="49"/>
      <c r="BS210" s="49"/>
      <c r="BT210" s="49"/>
      <c r="BU210" s="49"/>
    </row>
    <row r="211" spans="1:73" s="10" customFormat="1" ht="15.75">
      <c r="A211" s="428"/>
      <c r="B211" s="429"/>
      <c r="E211" s="14"/>
      <c r="L211" s="14"/>
      <c r="M211" s="14"/>
      <c r="R211" s="14"/>
      <c r="S211" s="14"/>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O211" s="49"/>
      <c r="BP211" s="49"/>
      <c r="BR211" s="49"/>
      <c r="BS211" s="49"/>
      <c r="BT211" s="49"/>
      <c r="BU211" s="49"/>
    </row>
    <row r="212" spans="1:73" s="10" customFormat="1" ht="15.75">
      <c r="A212" s="428"/>
      <c r="B212" s="429"/>
      <c r="M212" s="14"/>
      <c r="R212" s="14"/>
      <c r="S212" s="14"/>
      <c r="U212" s="14"/>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O212" s="49"/>
      <c r="BP212" s="49"/>
      <c r="BR212" s="49"/>
      <c r="BS212" s="49"/>
      <c r="BT212" s="49"/>
      <c r="BU212" s="49"/>
    </row>
    <row r="213" spans="1:73" s="10" customFormat="1" ht="15.75">
      <c r="A213" s="428"/>
      <c r="E213" s="14"/>
      <c r="M213" s="14"/>
      <c r="R213" s="14"/>
      <c r="S213" s="14"/>
      <c r="U213" s="14"/>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O213" s="49"/>
      <c r="BP213" s="49"/>
      <c r="BR213" s="49"/>
      <c r="BS213" s="49"/>
      <c r="BT213" s="49"/>
      <c r="BU213" s="49"/>
    </row>
    <row r="214" spans="1:73" s="10" customFormat="1" ht="15.75">
      <c r="A214" s="428"/>
      <c r="E214" s="14"/>
      <c r="R214" s="14"/>
      <c r="S214" s="14"/>
      <c r="U214" s="14"/>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O214" s="49"/>
      <c r="BP214" s="49"/>
      <c r="BR214" s="49"/>
      <c r="BS214" s="49"/>
      <c r="BT214" s="49"/>
      <c r="BU214" s="49"/>
    </row>
    <row r="215" spans="1:73" s="10" customFormat="1" ht="15.75">
      <c r="A215" s="428"/>
      <c r="E215" s="14"/>
      <c r="R215" s="14"/>
      <c r="U215" s="14"/>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O215" s="49"/>
      <c r="BP215" s="49"/>
      <c r="BR215" s="49"/>
      <c r="BS215" s="49"/>
      <c r="BT215" s="49"/>
      <c r="BU215" s="49"/>
    </row>
    <row r="216" spans="1:73" s="10" customFormat="1" ht="15.75">
      <c r="A216" s="428"/>
      <c r="E216" s="14"/>
      <c r="R216" s="14"/>
      <c r="U216" s="14"/>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O216" s="49"/>
      <c r="BP216" s="49"/>
      <c r="BR216" s="49"/>
      <c r="BS216" s="49"/>
      <c r="BT216" s="49"/>
      <c r="BU216" s="49"/>
    </row>
    <row r="217" spans="1:73" s="10" customFormat="1" ht="15.75">
      <c r="A217" s="428"/>
      <c r="R217" s="14"/>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O217" s="49"/>
      <c r="BP217" s="49"/>
      <c r="BR217" s="49"/>
      <c r="BS217" s="49"/>
      <c r="BT217" s="49"/>
      <c r="BU217" s="49"/>
    </row>
    <row r="218" spans="1:73" s="10" customFormat="1" ht="15.75">
      <c r="A218" s="428"/>
      <c r="R218" s="14"/>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O218" s="49"/>
      <c r="BP218" s="49"/>
      <c r="BR218" s="49"/>
      <c r="BS218" s="49"/>
      <c r="BT218" s="49"/>
      <c r="BU218" s="49"/>
    </row>
    <row r="219" spans="1:73" s="10" customFormat="1" ht="15.75">
      <c r="A219" s="430"/>
      <c r="R219" s="14"/>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O219" s="49"/>
      <c r="BP219" s="49"/>
      <c r="BR219" s="49"/>
      <c r="BS219" s="49"/>
      <c r="BT219" s="49"/>
      <c r="BU219" s="49"/>
    </row>
    <row r="220" spans="1:73" s="10" customFormat="1" ht="15.75">
      <c r="A220" s="430"/>
      <c r="E220" s="14"/>
      <c r="R220" s="14"/>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O220" s="49"/>
      <c r="BP220" s="49"/>
      <c r="BR220" s="49"/>
      <c r="BS220" s="49"/>
      <c r="BT220" s="49"/>
      <c r="BU220" s="49"/>
    </row>
    <row r="221" spans="1:73" s="10" customFormat="1" ht="15.75">
      <c r="A221" s="430"/>
      <c r="R221" s="14"/>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O221" s="49"/>
      <c r="BP221" s="49"/>
      <c r="BR221" s="49"/>
      <c r="BS221" s="49"/>
      <c r="BT221" s="49"/>
      <c r="BU221" s="49"/>
    </row>
    <row r="222" spans="1:73" s="10" customFormat="1" ht="15.75">
      <c r="A222" s="430"/>
      <c r="E222" s="14"/>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O222" s="49"/>
      <c r="BP222" s="49"/>
      <c r="BR222" s="49"/>
      <c r="BS222" s="49"/>
      <c r="BT222" s="49"/>
      <c r="BU222" s="49"/>
    </row>
    <row r="223" spans="1:73" s="10" customFormat="1" ht="15.75">
      <c r="A223" s="430"/>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O223" s="49"/>
      <c r="BP223" s="49"/>
      <c r="BR223" s="49"/>
      <c r="BS223" s="49"/>
      <c r="BT223" s="49"/>
      <c r="BU223" s="49"/>
    </row>
    <row r="224" spans="28:73" s="10" customFormat="1" ht="12.75">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O224" s="49"/>
      <c r="BP224" s="49"/>
      <c r="BR224" s="49"/>
      <c r="BS224" s="49"/>
      <c r="BT224" s="49"/>
      <c r="BU224" s="49"/>
    </row>
    <row r="225" spans="28:73" s="10" customFormat="1" ht="12.75">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O225" s="49"/>
      <c r="BP225" s="49"/>
      <c r="BR225" s="49"/>
      <c r="BS225" s="49"/>
      <c r="BT225" s="49"/>
      <c r="BU225" s="49"/>
    </row>
    <row r="226" spans="28:73" s="10" customFormat="1" ht="12.75">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O226" s="49"/>
      <c r="BP226" s="49"/>
      <c r="BR226" s="49"/>
      <c r="BS226" s="49"/>
      <c r="BT226" s="49"/>
      <c r="BU226" s="49"/>
    </row>
    <row r="227" spans="28:73" s="10" customFormat="1" ht="12.75">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O227" s="49"/>
      <c r="BP227" s="49"/>
      <c r="BR227" s="49"/>
      <c r="BS227" s="49"/>
      <c r="BT227" s="49"/>
      <c r="BU227" s="49"/>
    </row>
    <row r="228" spans="28:73" s="10" customFormat="1" ht="12.75">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O228" s="49"/>
      <c r="BP228" s="49"/>
      <c r="BR228" s="49"/>
      <c r="BS228" s="49"/>
      <c r="BT228" s="49"/>
      <c r="BU228" s="49"/>
    </row>
    <row r="229" spans="1:73" s="10" customFormat="1" ht="12.75">
      <c r="A229" s="14"/>
      <c r="B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O229" s="49"/>
      <c r="BP229" s="49"/>
      <c r="BR229" s="49"/>
      <c r="BS229" s="49"/>
      <c r="BT229" s="49"/>
      <c r="BU229" s="49"/>
    </row>
    <row r="230" spans="1:73" s="10" customFormat="1" ht="12.75">
      <c r="A230" s="160"/>
      <c r="B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O230" s="49"/>
      <c r="BP230" s="49"/>
      <c r="BR230" s="49"/>
      <c r="BS230" s="49"/>
      <c r="BT230" s="49"/>
      <c r="BU230" s="49"/>
    </row>
    <row r="231" spans="28:73" s="10" customFormat="1" ht="12.75">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O231" s="49"/>
      <c r="BP231" s="49"/>
      <c r="BR231" s="49"/>
      <c r="BS231" s="49"/>
      <c r="BT231" s="49"/>
      <c r="BU231" s="49"/>
    </row>
    <row r="232" spans="28:73" s="10" customFormat="1" ht="12.75">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O232" s="49"/>
      <c r="BP232" s="49"/>
      <c r="BR232" s="49"/>
      <c r="BS232" s="49"/>
      <c r="BT232" s="49"/>
      <c r="BU232" s="49"/>
    </row>
    <row r="233" spans="28:73" s="10" customFormat="1" ht="12.75">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O233" s="49"/>
      <c r="BP233" s="49"/>
      <c r="BR233" s="49"/>
      <c r="BS233" s="49"/>
      <c r="BT233" s="49"/>
      <c r="BU233" s="49"/>
    </row>
    <row r="234" spans="28:73" s="10" customFormat="1" ht="12.75">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O234" s="49"/>
      <c r="BP234" s="49"/>
      <c r="BR234" s="49"/>
      <c r="BS234" s="49"/>
      <c r="BT234" s="49"/>
      <c r="BU234" s="49"/>
    </row>
    <row r="235" spans="28:73" s="10" customFormat="1" ht="12.75">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O235" s="49"/>
      <c r="BP235" s="49"/>
      <c r="BR235" s="49"/>
      <c r="BS235" s="49"/>
      <c r="BT235" s="49"/>
      <c r="BU235" s="49"/>
    </row>
    <row r="236" spans="28:73" s="10" customFormat="1" ht="12.75">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O236" s="49"/>
      <c r="BP236" s="49"/>
      <c r="BR236" s="49"/>
      <c r="BS236" s="49"/>
      <c r="BT236" s="49"/>
      <c r="BU236" s="49"/>
    </row>
    <row r="237" spans="28:73" s="10" customFormat="1" ht="12.75">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O237" s="49"/>
      <c r="BP237" s="49"/>
      <c r="BR237" s="49"/>
      <c r="BS237" s="49"/>
      <c r="BT237" s="49"/>
      <c r="BU237" s="49"/>
    </row>
    <row r="238" spans="28:73" s="10" customFormat="1" ht="12.75">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O238" s="49"/>
      <c r="BP238" s="49"/>
      <c r="BR238" s="49"/>
      <c r="BS238" s="49"/>
      <c r="BT238" s="49"/>
      <c r="BU238" s="49"/>
    </row>
    <row r="239" spans="28:73" s="10" customFormat="1" ht="12.75">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O239" s="49"/>
      <c r="BP239" s="49"/>
      <c r="BR239" s="49"/>
      <c r="BS239" s="49"/>
      <c r="BT239" s="49"/>
      <c r="BU239" s="49"/>
    </row>
    <row r="240" spans="28:73" s="10" customFormat="1" ht="12.75">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O240" s="49"/>
      <c r="BP240" s="49"/>
      <c r="BR240" s="49"/>
      <c r="BS240" s="49"/>
      <c r="BT240" s="49"/>
      <c r="BU240" s="49"/>
    </row>
    <row r="241" spans="28:73" s="10" customFormat="1" ht="12.75">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O241" s="49"/>
      <c r="BP241" s="49"/>
      <c r="BR241" s="49"/>
      <c r="BS241" s="49"/>
      <c r="BT241" s="49"/>
      <c r="BU241" s="49"/>
    </row>
    <row r="242" spans="28:73" s="10" customFormat="1" ht="12.75">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O242" s="49"/>
      <c r="BP242" s="49"/>
      <c r="BR242" s="49"/>
      <c r="BS242" s="49"/>
      <c r="BT242" s="49"/>
      <c r="BU242" s="49"/>
    </row>
    <row r="243" spans="28:73" s="10" customFormat="1" ht="12.75">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O243" s="49"/>
      <c r="BP243" s="49"/>
      <c r="BR243" s="49"/>
      <c r="BS243" s="49"/>
      <c r="BT243" s="49"/>
      <c r="BU243" s="49"/>
    </row>
    <row r="244" spans="28:73" s="10" customFormat="1" ht="12.75">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O244" s="49"/>
      <c r="BP244" s="49"/>
      <c r="BR244" s="49"/>
      <c r="BS244" s="49"/>
      <c r="BT244" s="49"/>
      <c r="BU244" s="49"/>
    </row>
    <row r="245" spans="28:73" s="10" customFormat="1" ht="12.75">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O245" s="49"/>
      <c r="BP245" s="49"/>
      <c r="BR245" s="49"/>
      <c r="BS245" s="49"/>
      <c r="BT245" s="49"/>
      <c r="BU245" s="49"/>
    </row>
    <row r="246" spans="28:73" s="10" customFormat="1" ht="12.75">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O246" s="49"/>
      <c r="BP246" s="49"/>
      <c r="BR246" s="49"/>
      <c r="BS246" s="49"/>
      <c r="BT246" s="49"/>
      <c r="BU246" s="49"/>
    </row>
    <row r="247" spans="28:73" s="10" customFormat="1" ht="12.75">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O247" s="49"/>
      <c r="BP247" s="49"/>
      <c r="BR247" s="49"/>
      <c r="BS247" s="49"/>
      <c r="BT247" s="49"/>
      <c r="BU247" s="49"/>
    </row>
    <row r="248" spans="28:73" s="10" customFormat="1" ht="12.75">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O248" s="49"/>
      <c r="BP248" s="49"/>
      <c r="BR248" s="49"/>
      <c r="BS248" s="49"/>
      <c r="BT248" s="49"/>
      <c r="BU248" s="49"/>
    </row>
    <row r="249" spans="28:73" s="10" customFormat="1" ht="12.75">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O249" s="49"/>
      <c r="BP249" s="49"/>
      <c r="BR249" s="49"/>
      <c r="BS249" s="49"/>
      <c r="BT249" s="49"/>
      <c r="BU249" s="49"/>
    </row>
    <row r="250" spans="28:73" s="10" customFormat="1" ht="12.75">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O250" s="49"/>
      <c r="BP250" s="49"/>
      <c r="BR250" s="49"/>
      <c r="BS250" s="49"/>
      <c r="BT250" s="49"/>
      <c r="BU250" s="49"/>
    </row>
    <row r="251" spans="28:73" s="10" customFormat="1" ht="12.75">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O251" s="49"/>
      <c r="BP251" s="49"/>
      <c r="BR251" s="49"/>
      <c r="BS251" s="49"/>
      <c r="BT251" s="49"/>
      <c r="BU251" s="49"/>
    </row>
    <row r="252" spans="28:73" s="10" customFormat="1" ht="12.75">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O252" s="49"/>
      <c r="BP252" s="49"/>
      <c r="BR252" s="49"/>
      <c r="BS252" s="49"/>
      <c r="BT252" s="49"/>
      <c r="BU252" s="49"/>
    </row>
    <row r="253" spans="28:73" s="10" customFormat="1" ht="12.75">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O253" s="49"/>
      <c r="BP253" s="49"/>
      <c r="BR253" s="49"/>
      <c r="BS253" s="49"/>
      <c r="BT253" s="49"/>
      <c r="BU253" s="49"/>
    </row>
    <row r="254" spans="28:73" s="10" customFormat="1" ht="12.75">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O254" s="49"/>
      <c r="BP254" s="49"/>
      <c r="BR254" s="49"/>
      <c r="BS254" s="49"/>
      <c r="BT254" s="49"/>
      <c r="BU254" s="49"/>
    </row>
    <row r="255" spans="28:73" s="10" customFormat="1" ht="12.75">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O255" s="49"/>
      <c r="BP255" s="49"/>
      <c r="BR255" s="49"/>
      <c r="BS255" s="49"/>
      <c r="BT255" s="49"/>
      <c r="BU255" s="49"/>
    </row>
    <row r="256" spans="28:73" s="10" customFormat="1" ht="12.75">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O256" s="49"/>
      <c r="BP256" s="49"/>
      <c r="BR256" s="49"/>
      <c r="BS256" s="49"/>
      <c r="BT256" s="49"/>
      <c r="BU256" s="49"/>
    </row>
    <row r="257" spans="28:73" s="10" customFormat="1" ht="12.75">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O257" s="49"/>
      <c r="BP257" s="49"/>
      <c r="BR257" s="49"/>
      <c r="BS257" s="49"/>
      <c r="BT257" s="49"/>
      <c r="BU257" s="49"/>
    </row>
    <row r="258" spans="28:73" s="10" customFormat="1" ht="12.75">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O258" s="49"/>
      <c r="BP258" s="49"/>
      <c r="BR258" s="49"/>
      <c r="BS258" s="49"/>
      <c r="BT258" s="49"/>
      <c r="BU258" s="49"/>
    </row>
    <row r="259" spans="28:73" s="10" customFormat="1" ht="12.75">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O259" s="49"/>
      <c r="BP259" s="49"/>
      <c r="BR259" s="49"/>
      <c r="BS259" s="49"/>
      <c r="BT259" s="49"/>
      <c r="BU259" s="49"/>
    </row>
    <row r="260" spans="28:73" s="10" customFormat="1" ht="12.75">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O260" s="49"/>
      <c r="BP260" s="49"/>
      <c r="BR260" s="49"/>
      <c r="BS260" s="49"/>
      <c r="BT260" s="49"/>
      <c r="BU260" s="49"/>
    </row>
    <row r="261" spans="28:73" s="10" customFormat="1" ht="12.75">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O261" s="49"/>
      <c r="BP261" s="49"/>
      <c r="BR261" s="49"/>
      <c r="BS261" s="49"/>
      <c r="BT261" s="49"/>
      <c r="BU261" s="49"/>
    </row>
    <row r="262" spans="28:73" s="10" customFormat="1" ht="12.75">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O262" s="49"/>
      <c r="BP262" s="49"/>
      <c r="BR262" s="49"/>
      <c r="BS262" s="49"/>
      <c r="BT262" s="49"/>
      <c r="BU262" s="49"/>
    </row>
    <row r="263" spans="28:73" s="10" customFormat="1" ht="12.75">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O263" s="49"/>
      <c r="BP263" s="49"/>
      <c r="BR263" s="49"/>
      <c r="BS263" s="49"/>
      <c r="BT263" s="49"/>
      <c r="BU263" s="49"/>
    </row>
    <row r="264" spans="28:73" s="10" customFormat="1" ht="12.75">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O264" s="49"/>
      <c r="BP264" s="49"/>
      <c r="BR264" s="49"/>
      <c r="BS264" s="49"/>
      <c r="BT264" s="49"/>
      <c r="BU264" s="49"/>
    </row>
    <row r="265" spans="28:73" s="10" customFormat="1" ht="12.75">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O265" s="49"/>
      <c r="BP265" s="49"/>
      <c r="BR265" s="49"/>
      <c r="BS265" s="49"/>
      <c r="BT265" s="49"/>
      <c r="BU265" s="49"/>
    </row>
    <row r="266" spans="28:73" s="10" customFormat="1" ht="12.75">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O266" s="49"/>
      <c r="BP266" s="49"/>
      <c r="BR266" s="49"/>
      <c r="BS266" s="49"/>
      <c r="BT266" s="49"/>
      <c r="BU266" s="49"/>
    </row>
    <row r="267" spans="28:73" s="10" customFormat="1" ht="12.75">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O267" s="49"/>
      <c r="BP267" s="49"/>
      <c r="BR267" s="49"/>
      <c r="BS267" s="49"/>
      <c r="BT267" s="49"/>
      <c r="BU267" s="49"/>
    </row>
    <row r="268" spans="28:73" s="10" customFormat="1" ht="12.75">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O268" s="49"/>
      <c r="BP268" s="49"/>
      <c r="BR268" s="49"/>
      <c r="BS268" s="49"/>
      <c r="BT268" s="49"/>
      <c r="BU268" s="49"/>
    </row>
    <row r="269" spans="28:73" s="10" customFormat="1" ht="12.75">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O269" s="49"/>
      <c r="BP269" s="49"/>
      <c r="BR269" s="49"/>
      <c r="BS269" s="49"/>
      <c r="BT269" s="49"/>
      <c r="BU269" s="49"/>
    </row>
    <row r="270" spans="28:73" s="10" customFormat="1" ht="12.75">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O270" s="49"/>
      <c r="BP270" s="49"/>
      <c r="BR270" s="49"/>
      <c r="BS270" s="49"/>
      <c r="BT270" s="49"/>
      <c r="BU270" s="49"/>
    </row>
    <row r="271" spans="28:73" s="10" customFormat="1" ht="12.75">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O271" s="49"/>
      <c r="BP271" s="49"/>
      <c r="BR271" s="49"/>
      <c r="BS271" s="49"/>
      <c r="BT271" s="49"/>
      <c r="BU271" s="49"/>
    </row>
    <row r="272" spans="28:73" s="10" customFormat="1" ht="12.75">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O272" s="49"/>
      <c r="BP272" s="49"/>
      <c r="BR272" s="49"/>
      <c r="BS272" s="49"/>
      <c r="BT272" s="49"/>
      <c r="BU272" s="49"/>
    </row>
    <row r="273" spans="28:73" s="10" customFormat="1" ht="12.75">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O273" s="49"/>
      <c r="BP273" s="49"/>
      <c r="BR273" s="49"/>
      <c r="BS273" s="49"/>
      <c r="BT273" s="49"/>
      <c r="BU273" s="49"/>
    </row>
    <row r="274" spans="28:73" s="10" customFormat="1" ht="12.75">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O274" s="49"/>
      <c r="BP274" s="49"/>
      <c r="BR274" s="49"/>
      <c r="BS274" s="49"/>
      <c r="BT274" s="49"/>
      <c r="BU274" s="49"/>
    </row>
    <row r="275" spans="28:73" s="10" customFormat="1" ht="12.75">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O275" s="49"/>
      <c r="BP275" s="49"/>
      <c r="BR275" s="49"/>
      <c r="BS275" s="49"/>
      <c r="BT275" s="49"/>
      <c r="BU275" s="49"/>
    </row>
    <row r="276" spans="28:73" s="10" customFormat="1" ht="12.75">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O276" s="49"/>
      <c r="BP276" s="49"/>
      <c r="BR276" s="49"/>
      <c r="BS276" s="49"/>
      <c r="BT276" s="49"/>
      <c r="BU276" s="49"/>
    </row>
    <row r="277" spans="28:73" s="10" customFormat="1" ht="12.75">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O277" s="49"/>
      <c r="BP277" s="49"/>
      <c r="BR277" s="49"/>
      <c r="BS277" s="49"/>
      <c r="BT277" s="49"/>
      <c r="BU277" s="49"/>
    </row>
    <row r="278" spans="28:73" s="10" customFormat="1" ht="12.75">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O278" s="49"/>
      <c r="BP278" s="49"/>
      <c r="BR278" s="49"/>
      <c r="BS278" s="49"/>
      <c r="BT278" s="49"/>
      <c r="BU278" s="49"/>
    </row>
    <row r="279" spans="28:73" s="10" customFormat="1" ht="12.75">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O279" s="49"/>
      <c r="BP279" s="49"/>
      <c r="BR279" s="49"/>
      <c r="BS279" s="49"/>
      <c r="BT279" s="49"/>
      <c r="BU279" s="49"/>
    </row>
    <row r="280" spans="28:73" s="10" customFormat="1" ht="12.75">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O280" s="49"/>
      <c r="BP280" s="49"/>
      <c r="BR280" s="49"/>
      <c r="BS280" s="49"/>
      <c r="BT280" s="49"/>
      <c r="BU280" s="49"/>
    </row>
    <row r="281" spans="28:73" s="10" customFormat="1" ht="12.75">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O281" s="49"/>
      <c r="BP281" s="49"/>
      <c r="BR281" s="49"/>
      <c r="BS281" s="49"/>
      <c r="BT281" s="49"/>
      <c r="BU281" s="49"/>
    </row>
    <row r="282" spans="28:73" s="10" customFormat="1" ht="12.75">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O282" s="49"/>
      <c r="BP282" s="49"/>
      <c r="BR282" s="49"/>
      <c r="BS282" s="49"/>
      <c r="BT282" s="49"/>
      <c r="BU282" s="49"/>
    </row>
    <row r="283" spans="28:73" s="10" customFormat="1" ht="12.75">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O283" s="49"/>
      <c r="BP283" s="49"/>
      <c r="BR283" s="49"/>
      <c r="BS283" s="49"/>
      <c r="BT283" s="49"/>
      <c r="BU283" s="49"/>
    </row>
    <row r="284" spans="28:73" s="10" customFormat="1" ht="12.75">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O284" s="49"/>
      <c r="BP284" s="49"/>
      <c r="BR284" s="49"/>
      <c r="BS284" s="49"/>
      <c r="BT284" s="49"/>
      <c r="BU284" s="49"/>
    </row>
    <row r="285" spans="28:73" s="10" customFormat="1" ht="12.75">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O285" s="49"/>
      <c r="BP285" s="49"/>
      <c r="BR285" s="49"/>
      <c r="BS285" s="49"/>
      <c r="BT285" s="49"/>
      <c r="BU285" s="49"/>
    </row>
    <row r="286" spans="28:73" s="10" customFormat="1" ht="12.75">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O286" s="49"/>
      <c r="BP286" s="49"/>
      <c r="BR286" s="49"/>
      <c r="BS286" s="49"/>
      <c r="BT286" s="49"/>
      <c r="BU286" s="49"/>
    </row>
    <row r="287" spans="28:73" s="10" customFormat="1" ht="12.75">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O287" s="49"/>
      <c r="BP287" s="49"/>
      <c r="BR287" s="49"/>
      <c r="BS287" s="49"/>
      <c r="BT287" s="49"/>
      <c r="BU287" s="49"/>
    </row>
    <row r="288" spans="28:73" s="10" customFormat="1" ht="12.75">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O288" s="49"/>
      <c r="BP288" s="49"/>
      <c r="BR288" s="49"/>
      <c r="BS288" s="49"/>
      <c r="BT288" s="49"/>
      <c r="BU288" s="49"/>
    </row>
    <row r="289" spans="28:73" s="10" customFormat="1" ht="12.75">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O289" s="49"/>
      <c r="BP289" s="49"/>
      <c r="BR289" s="49"/>
      <c r="BS289" s="49"/>
      <c r="BT289" s="49"/>
      <c r="BU289" s="49"/>
    </row>
    <row r="290" spans="28:73" s="10" customFormat="1" ht="12.75">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O290" s="49"/>
      <c r="BP290" s="49"/>
      <c r="BR290" s="49"/>
      <c r="BS290" s="49"/>
      <c r="BT290" s="49"/>
      <c r="BU290" s="49"/>
    </row>
    <row r="291" spans="28:73" s="10" customFormat="1" ht="12.75">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O291" s="49"/>
      <c r="BP291" s="49"/>
      <c r="BR291" s="49"/>
      <c r="BS291" s="49"/>
      <c r="BT291" s="49"/>
      <c r="BU291" s="49"/>
    </row>
    <row r="292" spans="28:73" s="10" customFormat="1" ht="12.75">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O292" s="49"/>
      <c r="BP292" s="49"/>
      <c r="BR292" s="49"/>
      <c r="BS292" s="49"/>
      <c r="BT292" s="49"/>
      <c r="BU292" s="49"/>
    </row>
    <row r="293" spans="28:73" s="10" customFormat="1" ht="12.75">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O293" s="49"/>
      <c r="BP293" s="49"/>
      <c r="BR293" s="49"/>
      <c r="BS293" s="49"/>
      <c r="BT293" s="49"/>
      <c r="BU293" s="49"/>
    </row>
    <row r="294" spans="28:73" s="10" customFormat="1" ht="12.75">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O294" s="49"/>
      <c r="BP294" s="49"/>
      <c r="BR294" s="49"/>
      <c r="BS294" s="49"/>
      <c r="BT294" s="49"/>
      <c r="BU294" s="49"/>
    </row>
    <row r="295" spans="28:73" s="10" customFormat="1" ht="12.75">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O295" s="49"/>
      <c r="BP295" s="49"/>
      <c r="BR295" s="49"/>
      <c r="BS295" s="49"/>
      <c r="BT295" s="49"/>
      <c r="BU295" s="49"/>
    </row>
    <row r="296" spans="28:73" s="10" customFormat="1" ht="12.75">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O296" s="49"/>
      <c r="BP296" s="49"/>
      <c r="BR296" s="49"/>
      <c r="BS296" s="49"/>
      <c r="BT296" s="49"/>
      <c r="BU296" s="49"/>
    </row>
    <row r="297" spans="28:73" s="10" customFormat="1" ht="12.75">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O297" s="49"/>
      <c r="BP297" s="49"/>
      <c r="BR297" s="49"/>
      <c r="BS297" s="49"/>
      <c r="BT297" s="49"/>
      <c r="BU297" s="49"/>
    </row>
    <row r="298" spans="28:73" s="10" customFormat="1" ht="12.75">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O298" s="49"/>
      <c r="BP298" s="49"/>
      <c r="BR298" s="49"/>
      <c r="BS298" s="49"/>
      <c r="BT298" s="49"/>
      <c r="BU298" s="49"/>
    </row>
    <row r="299" spans="28:73" s="10" customFormat="1" ht="12.75">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O299" s="49"/>
      <c r="BP299" s="49"/>
      <c r="BR299" s="49"/>
      <c r="BS299" s="49"/>
      <c r="BT299" s="49"/>
      <c r="BU299" s="49"/>
    </row>
    <row r="300" spans="28:73" s="10" customFormat="1" ht="12.75">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O300" s="49"/>
      <c r="BP300" s="49"/>
      <c r="BR300" s="49"/>
      <c r="BS300" s="49"/>
      <c r="BT300" s="49"/>
      <c r="BU300" s="49"/>
    </row>
    <row r="301" spans="28:73" s="10" customFormat="1" ht="12.75">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O301" s="49"/>
      <c r="BP301" s="49"/>
      <c r="BR301" s="49"/>
      <c r="BS301" s="49"/>
      <c r="BT301" s="49"/>
      <c r="BU301" s="49"/>
    </row>
    <row r="302" spans="28:73" s="10" customFormat="1" ht="12.75">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O302" s="49"/>
      <c r="BP302" s="49"/>
      <c r="BR302" s="49"/>
      <c r="BS302" s="49"/>
      <c r="BT302" s="49"/>
      <c r="BU302" s="49"/>
    </row>
    <row r="303" spans="28:73" s="10" customFormat="1" ht="12.75">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O303" s="49"/>
      <c r="BP303" s="49"/>
      <c r="BR303" s="49"/>
      <c r="BS303" s="49"/>
      <c r="BT303" s="49"/>
      <c r="BU303" s="49"/>
    </row>
    <row r="304" spans="28:73" s="10" customFormat="1" ht="12.75">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O304" s="49"/>
      <c r="BP304" s="49"/>
      <c r="BR304" s="49"/>
      <c r="BS304" s="49"/>
      <c r="BT304" s="49"/>
      <c r="BU304" s="49"/>
    </row>
    <row r="305" spans="28:73" s="10" customFormat="1" ht="12.75">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O305" s="49"/>
      <c r="BP305" s="49"/>
      <c r="BR305" s="49"/>
      <c r="BS305" s="49"/>
      <c r="BT305" s="49"/>
      <c r="BU305" s="49"/>
    </row>
    <row r="306" spans="28:73" s="10" customFormat="1" ht="12.75">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O306" s="49"/>
      <c r="BP306" s="49"/>
      <c r="BR306" s="49"/>
      <c r="BS306" s="49"/>
      <c r="BT306" s="49"/>
      <c r="BU306" s="49"/>
    </row>
    <row r="307" spans="28:73" s="10" customFormat="1" ht="12.75">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O307" s="49"/>
      <c r="BP307" s="49"/>
      <c r="BR307" s="49"/>
      <c r="BS307" s="49"/>
      <c r="BT307" s="49"/>
      <c r="BU307" s="49"/>
    </row>
    <row r="308" spans="28:73" s="10" customFormat="1" ht="12.75">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O308" s="49"/>
      <c r="BP308" s="49"/>
      <c r="BR308" s="49"/>
      <c r="BS308" s="49"/>
      <c r="BT308" s="49"/>
      <c r="BU308" s="49"/>
    </row>
    <row r="309" spans="28:73" s="10" customFormat="1" ht="12.75">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O309" s="49"/>
      <c r="BP309" s="49"/>
      <c r="BR309" s="49"/>
      <c r="BS309" s="49"/>
      <c r="BT309" s="49"/>
      <c r="BU309" s="49"/>
    </row>
    <row r="310" spans="28:73" s="10" customFormat="1" ht="12.75">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O310" s="49"/>
      <c r="BP310" s="49"/>
      <c r="BR310" s="49"/>
      <c r="BS310" s="49"/>
      <c r="BT310" s="49"/>
      <c r="BU310" s="49"/>
    </row>
    <row r="311" spans="28:73" s="10" customFormat="1" ht="12.75">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O311" s="49"/>
      <c r="BP311" s="49"/>
      <c r="BR311" s="49"/>
      <c r="BS311" s="49"/>
      <c r="BT311" s="49"/>
      <c r="BU311" s="49"/>
    </row>
    <row r="312" spans="28:73" s="10" customFormat="1" ht="12.75">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O312" s="49"/>
      <c r="BP312" s="49"/>
      <c r="BR312" s="49"/>
      <c r="BS312" s="49"/>
      <c r="BT312" s="49"/>
      <c r="BU312" s="49"/>
    </row>
    <row r="313" spans="28:73" s="10" customFormat="1" ht="12.75">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O313" s="49"/>
      <c r="BP313" s="49"/>
      <c r="BR313" s="49"/>
      <c r="BS313" s="49"/>
      <c r="BT313" s="49"/>
      <c r="BU313" s="49"/>
    </row>
    <row r="314" spans="28:73" s="10" customFormat="1" ht="12.75">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O314" s="49"/>
      <c r="BP314" s="49"/>
      <c r="BR314" s="49"/>
      <c r="BS314" s="49"/>
      <c r="BT314" s="49"/>
      <c r="BU314" s="49"/>
    </row>
    <row r="315" spans="28:73" s="10" customFormat="1" ht="12.75">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O315" s="49"/>
      <c r="BP315" s="49"/>
      <c r="BR315" s="49"/>
      <c r="BS315" s="49"/>
      <c r="BT315" s="49"/>
      <c r="BU315" s="49"/>
    </row>
    <row r="316" spans="28:73" s="10" customFormat="1" ht="12.75">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O316" s="49"/>
      <c r="BP316" s="49"/>
      <c r="BR316" s="49"/>
      <c r="BS316" s="49"/>
      <c r="BT316" s="49"/>
      <c r="BU316" s="49"/>
    </row>
    <row r="317" spans="28:73" s="10" customFormat="1" ht="12.75">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O317" s="49"/>
      <c r="BP317" s="49"/>
      <c r="BR317" s="49"/>
      <c r="BS317" s="49"/>
      <c r="BT317" s="49"/>
      <c r="BU317" s="49"/>
    </row>
    <row r="318" spans="28:73" s="10" customFormat="1" ht="12.75">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O318" s="49"/>
      <c r="BP318" s="49"/>
      <c r="BR318" s="49"/>
      <c r="BS318" s="49"/>
      <c r="BT318" s="49"/>
      <c r="BU318" s="49"/>
    </row>
    <row r="319" spans="28:73" s="10" customFormat="1" ht="12.75">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O319" s="49"/>
      <c r="BP319" s="49"/>
      <c r="BR319" s="49"/>
      <c r="BS319" s="49"/>
      <c r="BT319" s="49"/>
      <c r="BU319" s="49"/>
    </row>
    <row r="320" spans="28:73" s="10" customFormat="1" ht="12.75">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O320" s="49"/>
      <c r="BP320" s="49"/>
      <c r="BR320" s="49"/>
      <c r="BS320" s="49"/>
      <c r="BT320" s="49"/>
      <c r="BU320" s="49"/>
    </row>
    <row r="321" spans="28:73" s="10" customFormat="1" ht="12.75">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O321" s="49"/>
      <c r="BP321" s="49"/>
      <c r="BR321" s="49"/>
      <c r="BS321" s="49"/>
      <c r="BT321" s="49"/>
      <c r="BU321" s="49"/>
    </row>
    <row r="322" spans="28:73" s="10" customFormat="1" ht="12.75">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O322" s="49"/>
      <c r="BP322" s="49"/>
      <c r="BR322" s="49"/>
      <c r="BS322" s="49"/>
      <c r="BT322" s="49"/>
      <c r="BU322" s="49"/>
    </row>
    <row r="323" spans="28:73" s="10" customFormat="1" ht="12.75">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O323" s="49"/>
      <c r="BP323" s="49"/>
      <c r="BR323" s="49"/>
      <c r="BS323" s="49"/>
      <c r="BT323" s="49"/>
      <c r="BU323" s="49"/>
    </row>
    <row r="324" spans="28:73" s="10" customFormat="1" ht="12.75">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O324" s="49"/>
      <c r="BP324" s="49"/>
      <c r="BR324" s="49"/>
      <c r="BS324" s="49"/>
      <c r="BT324" s="49"/>
      <c r="BU324" s="49"/>
    </row>
    <row r="325" spans="28:73" s="10" customFormat="1" ht="12.75">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O325" s="49"/>
      <c r="BP325" s="49"/>
      <c r="BR325" s="49"/>
      <c r="BS325" s="49"/>
      <c r="BT325" s="49"/>
      <c r="BU325" s="49"/>
    </row>
    <row r="326" spans="28:73" s="10" customFormat="1" ht="12.75">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O326" s="49"/>
      <c r="BP326" s="49"/>
      <c r="BR326" s="49"/>
      <c r="BS326" s="49"/>
      <c r="BT326" s="49"/>
      <c r="BU326" s="49"/>
    </row>
    <row r="327" spans="28:73" s="10" customFormat="1" ht="12.75">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O327" s="49"/>
      <c r="BP327" s="49"/>
      <c r="BR327" s="49"/>
      <c r="BS327" s="49"/>
      <c r="BT327" s="49"/>
      <c r="BU327" s="49"/>
    </row>
    <row r="328" spans="28:73" s="10" customFormat="1" ht="12.75">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O328" s="49"/>
      <c r="BP328" s="49"/>
      <c r="BR328" s="49"/>
      <c r="BS328" s="49"/>
      <c r="BT328" s="49"/>
      <c r="BU328" s="49"/>
    </row>
    <row r="329" spans="28:73" s="10" customFormat="1" ht="12.75">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O329" s="49"/>
      <c r="BP329" s="49"/>
      <c r="BR329" s="49"/>
      <c r="BS329" s="49"/>
      <c r="BT329" s="49"/>
      <c r="BU329" s="49"/>
    </row>
    <row r="330" spans="28:73" s="10" customFormat="1" ht="12.75">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O330" s="49"/>
      <c r="BP330" s="49"/>
      <c r="BR330" s="49"/>
      <c r="BS330" s="49"/>
      <c r="BT330" s="49"/>
      <c r="BU330" s="49"/>
    </row>
    <row r="331" spans="28:73" s="10" customFormat="1" ht="12.75">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O331" s="49"/>
      <c r="BP331" s="49"/>
      <c r="BR331" s="49"/>
      <c r="BS331" s="49"/>
      <c r="BT331" s="49"/>
      <c r="BU331" s="49"/>
    </row>
    <row r="332" spans="28:73" s="10" customFormat="1" ht="12.75">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O332" s="49"/>
      <c r="BP332" s="49"/>
      <c r="BR332" s="49"/>
      <c r="BS332" s="49"/>
      <c r="BT332" s="49"/>
      <c r="BU332" s="49"/>
    </row>
    <row r="333" spans="28:73" s="10" customFormat="1" ht="12.75">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O333" s="49"/>
      <c r="BP333" s="49"/>
      <c r="BR333" s="49"/>
      <c r="BS333" s="49"/>
      <c r="BT333" s="49"/>
      <c r="BU333" s="49"/>
    </row>
    <row r="334" spans="28:73" s="10" customFormat="1" ht="12.75">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O334" s="49"/>
      <c r="BP334" s="49"/>
      <c r="BR334" s="49"/>
      <c r="BS334" s="49"/>
      <c r="BT334" s="49"/>
      <c r="BU334" s="49"/>
    </row>
    <row r="335" spans="28:73" s="10" customFormat="1" ht="12.75">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O335" s="49"/>
      <c r="BP335" s="49"/>
      <c r="BR335" s="49"/>
      <c r="BS335" s="49"/>
      <c r="BT335" s="49"/>
      <c r="BU335" s="49"/>
    </row>
    <row r="336" spans="28:73" s="10" customFormat="1" ht="12.75">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O336" s="49"/>
      <c r="BP336" s="49"/>
      <c r="BR336" s="49"/>
      <c r="BS336" s="49"/>
      <c r="BT336" s="49"/>
      <c r="BU336" s="49"/>
    </row>
    <row r="337" spans="28:73" s="10" customFormat="1" ht="12.75">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O337" s="49"/>
      <c r="BP337" s="49"/>
      <c r="BR337" s="49"/>
      <c r="BS337" s="49"/>
      <c r="BT337" s="49"/>
      <c r="BU337" s="49"/>
    </row>
    <row r="338" spans="28:73" s="10" customFormat="1" ht="12.75">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O338" s="49"/>
      <c r="BP338" s="49"/>
      <c r="BR338" s="49"/>
      <c r="BS338" s="49"/>
      <c r="BT338" s="49"/>
      <c r="BU338" s="49"/>
    </row>
    <row r="339" spans="28:73" s="10" customFormat="1" ht="12.75">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O339" s="49"/>
      <c r="BP339" s="49"/>
      <c r="BR339" s="49"/>
      <c r="BS339" s="49"/>
      <c r="BT339" s="49"/>
      <c r="BU339" s="49"/>
    </row>
    <row r="340" spans="28:73" s="10" customFormat="1" ht="12.75">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O340" s="49"/>
      <c r="BP340" s="49"/>
      <c r="BR340" s="49"/>
      <c r="BS340" s="49"/>
      <c r="BT340" s="49"/>
      <c r="BU340" s="49"/>
    </row>
    <row r="341" spans="28:73" s="10" customFormat="1" ht="12.75">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O341" s="49"/>
      <c r="BP341" s="49"/>
      <c r="BR341" s="49"/>
      <c r="BS341" s="49"/>
      <c r="BT341" s="49"/>
      <c r="BU341" s="49"/>
    </row>
    <row r="342" spans="28:73" s="10" customFormat="1" ht="12.75">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O342" s="49"/>
      <c r="BP342" s="49"/>
      <c r="BR342" s="49"/>
      <c r="BS342" s="49"/>
      <c r="BT342" s="49"/>
      <c r="BU342" s="49"/>
    </row>
    <row r="343" spans="28:73" s="10" customFormat="1" ht="12.75">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O343" s="49"/>
      <c r="BP343" s="49"/>
      <c r="BR343" s="49"/>
      <c r="BS343" s="49"/>
      <c r="BT343" s="49"/>
      <c r="BU343" s="49"/>
    </row>
    <row r="344" spans="28:73" s="10" customFormat="1" ht="12.75">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O344" s="49"/>
      <c r="BP344" s="49"/>
      <c r="BR344" s="49"/>
      <c r="BS344" s="49"/>
      <c r="BT344" s="49"/>
      <c r="BU344" s="49"/>
    </row>
    <row r="345" spans="28:73" s="10" customFormat="1" ht="12.75">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O345" s="49"/>
      <c r="BP345" s="49"/>
      <c r="BR345" s="49"/>
      <c r="BS345" s="49"/>
      <c r="BT345" s="49"/>
      <c r="BU345" s="49"/>
    </row>
    <row r="346" spans="28:73" s="10" customFormat="1" ht="12.75">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O346" s="49"/>
      <c r="BP346" s="49"/>
      <c r="BR346" s="49"/>
      <c r="BS346" s="49"/>
      <c r="BT346" s="49"/>
      <c r="BU346" s="49"/>
    </row>
    <row r="347" spans="28:73" s="10" customFormat="1" ht="12.75">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O347" s="49"/>
      <c r="BP347" s="49"/>
      <c r="BR347" s="49"/>
      <c r="BS347" s="49"/>
      <c r="BT347" s="49"/>
      <c r="BU347" s="49"/>
    </row>
    <row r="348" spans="28:73" s="10" customFormat="1" ht="12.75">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O348" s="49"/>
      <c r="BP348" s="49"/>
      <c r="BR348" s="49"/>
      <c r="BS348" s="49"/>
      <c r="BT348" s="49"/>
      <c r="BU348" s="49"/>
    </row>
    <row r="349" spans="28:73" s="10" customFormat="1" ht="12.75">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O349" s="49"/>
      <c r="BP349" s="49"/>
      <c r="BR349" s="49"/>
      <c r="BS349" s="49"/>
      <c r="BT349" s="49"/>
      <c r="BU349" s="49"/>
    </row>
    <row r="350" spans="28:73" s="10" customFormat="1" ht="12.75">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O350" s="49"/>
      <c r="BP350" s="49"/>
      <c r="BR350" s="49"/>
      <c r="BS350" s="49"/>
      <c r="BT350" s="49"/>
      <c r="BU350" s="49"/>
    </row>
    <row r="351" spans="28:73" s="10" customFormat="1" ht="12.75">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O351" s="49"/>
      <c r="BP351" s="49"/>
      <c r="BR351" s="49"/>
      <c r="BS351" s="49"/>
      <c r="BT351" s="49"/>
      <c r="BU351" s="49"/>
    </row>
    <row r="352" spans="28:73" s="10" customFormat="1" ht="12.75">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O352" s="49"/>
      <c r="BP352" s="49"/>
      <c r="BR352" s="49"/>
      <c r="BS352" s="49"/>
      <c r="BT352" s="49"/>
      <c r="BU352" s="49"/>
    </row>
    <row r="353" spans="28:73" s="10" customFormat="1" ht="12.75">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O353" s="49"/>
      <c r="BP353" s="49"/>
      <c r="BR353" s="49"/>
      <c r="BS353" s="49"/>
      <c r="BT353" s="49"/>
      <c r="BU353" s="49"/>
    </row>
    <row r="354" spans="28:73" s="10" customFormat="1" ht="12.75">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O354" s="49"/>
      <c r="BP354" s="49"/>
      <c r="BR354" s="49"/>
      <c r="BS354" s="49"/>
      <c r="BT354" s="49"/>
      <c r="BU354" s="49"/>
    </row>
    <row r="355" spans="28:73" s="10" customFormat="1" ht="12.75">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O355" s="49"/>
      <c r="BP355" s="49"/>
      <c r="BR355" s="49"/>
      <c r="BS355" s="49"/>
      <c r="BT355" s="49"/>
      <c r="BU355" s="49"/>
    </row>
    <row r="356" spans="28:73" s="10" customFormat="1" ht="12.75">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O356" s="49"/>
      <c r="BP356" s="49"/>
      <c r="BR356" s="49"/>
      <c r="BS356" s="49"/>
      <c r="BT356" s="49"/>
      <c r="BU356" s="49"/>
    </row>
  </sheetData>
  <sheetProtection sheet="1" selectLockedCells="1"/>
  <mergeCells count="1233">
    <mergeCell ref="BQ73:BQ74"/>
    <mergeCell ref="BS73:BS74"/>
    <mergeCell ref="BU73:BU74"/>
    <mergeCell ref="BK73:BK74"/>
    <mergeCell ref="BL73:BL74"/>
    <mergeCell ref="BM73:BM74"/>
    <mergeCell ref="BO73:BO74"/>
    <mergeCell ref="BF73:BF74"/>
    <mergeCell ref="BH73:BH74"/>
    <mergeCell ref="BI73:BI74"/>
    <mergeCell ref="BJ73:BJ74"/>
    <mergeCell ref="BB73:BB74"/>
    <mergeCell ref="BC73:BC74"/>
    <mergeCell ref="BD73:BD74"/>
    <mergeCell ref="BE73:BE74"/>
    <mergeCell ref="AW73:AW74"/>
    <mergeCell ref="AX73:AX74"/>
    <mergeCell ref="AY73:AY74"/>
    <mergeCell ref="BA73:BA74"/>
    <mergeCell ref="AR73:AR74"/>
    <mergeCell ref="AT73:AT74"/>
    <mergeCell ref="AU73:AU74"/>
    <mergeCell ref="AV73:AV74"/>
    <mergeCell ref="AN73:AN74"/>
    <mergeCell ref="AO73:AO74"/>
    <mergeCell ref="AP73:AP74"/>
    <mergeCell ref="AQ73:AQ74"/>
    <mergeCell ref="AI73:AI74"/>
    <mergeCell ref="AJ73:AJ74"/>
    <mergeCell ref="AK73:AK74"/>
    <mergeCell ref="AM73:AM74"/>
    <mergeCell ref="AD73:AD74"/>
    <mergeCell ref="AF73:AF74"/>
    <mergeCell ref="AG73:AG74"/>
    <mergeCell ref="AH73:AH74"/>
    <mergeCell ref="Z73:Z74"/>
    <mergeCell ref="AA73:AA74"/>
    <mergeCell ref="AB73:AB74"/>
    <mergeCell ref="AC73:AC74"/>
    <mergeCell ref="U73:U74"/>
    <mergeCell ref="V73:V74"/>
    <mergeCell ref="W73:W74"/>
    <mergeCell ref="Y73:Y74"/>
    <mergeCell ref="P73:P74"/>
    <mergeCell ref="R73:R74"/>
    <mergeCell ref="S73:S74"/>
    <mergeCell ref="T73:T74"/>
    <mergeCell ref="L73:L74"/>
    <mergeCell ref="M73:M74"/>
    <mergeCell ref="N73:N74"/>
    <mergeCell ref="O73:O74"/>
    <mergeCell ref="BU71:BU72"/>
    <mergeCell ref="A73:A74"/>
    <mergeCell ref="B73:B74"/>
    <mergeCell ref="C73:C74"/>
    <mergeCell ref="D73:D74"/>
    <mergeCell ref="E73:E74"/>
    <mergeCell ref="F73:F74"/>
    <mergeCell ref="G73:G74"/>
    <mergeCell ref="H73:H74"/>
    <mergeCell ref="K73:K74"/>
    <mergeCell ref="BM71:BM72"/>
    <mergeCell ref="BO71:BO72"/>
    <mergeCell ref="BQ71:BQ72"/>
    <mergeCell ref="BS71:BS72"/>
    <mergeCell ref="BI71:BI72"/>
    <mergeCell ref="BJ71:BJ72"/>
    <mergeCell ref="BK71:BK72"/>
    <mergeCell ref="BL71:BL72"/>
    <mergeCell ref="BD71:BD72"/>
    <mergeCell ref="BE71:BE72"/>
    <mergeCell ref="BF71:BF72"/>
    <mergeCell ref="BH71:BH72"/>
    <mergeCell ref="AY71:AY72"/>
    <mergeCell ref="BA71:BA72"/>
    <mergeCell ref="BB71:BB72"/>
    <mergeCell ref="BC71:BC72"/>
    <mergeCell ref="AU71:AU72"/>
    <mergeCell ref="AV71:AV72"/>
    <mergeCell ref="AW71:AW72"/>
    <mergeCell ref="AX71:AX72"/>
    <mergeCell ref="AP71:AP72"/>
    <mergeCell ref="AQ71:AQ72"/>
    <mergeCell ref="AR71:AR72"/>
    <mergeCell ref="AT71:AT72"/>
    <mergeCell ref="AK71:AK72"/>
    <mergeCell ref="AM71:AM72"/>
    <mergeCell ref="AN71:AN72"/>
    <mergeCell ref="AO71:AO72"/>
    <mergeCell ref="AG71:AG72"/>
    <mergeCell ref="AH71:AH72"/>
    <mergeCell ref="AI71:AI72"/>
    <mergeCell ref="AJ71:AJ72"/>
    <mergeCell ref="AB71:AB72"/>
    <mergeCell ref="AC71:AC72"/>
    <mergeCell ref="AD71:AD72"/>
    <mergeCell ref="AF71:AF72"/>
    <mergeCell ref="W71:W72"/>
    <mergeCell ref="Y71:Y72"/>
    <mergeCell ref="Z71:Z72"/>
    <mergeCell ref="AA71:AA72"/>
    <mergeCell ref="S71:S72"/>
    <mergeCell ref="T71:T72"/>
    <mergeCell ref="U71:U72"/>
    <mergeCell ref="V71:V72"/>
    <mergeCell ref="N71:N72"/>
    <mergeCell ref="O71:O72"/>
    <mergeCell ref="P71:P72"/>
    <mergeCell ref="R71:R72"/>
    <mergeCell ref="H71:H72"/>
    <mergeCell ref="K71:K72"/>
    <mergeCell ref="L71:L72"/>
    <mergeCell ref="M71:M72"/>
    <mergeCell ref="BQ69:BQ70"/>
    <mergeCell ref="BS69:BS70"/>
    <mergeCell ref="BU69:BU70"/>
    <mergeCell ref="A71:A72"/>
    <mergeCell ref="B71:B72"/>
    <mergeCell ref="C71:C72"/>
    <mergeCell ref="D71:D72"/>
    <mergeCell ref="E71:E72"/>
    <mergeCell ref="F71:F72"/>
    <mergeCell ref="G71:G72"/>
    <mergeCell ref="BK69:BK70"/>
    <mergeCell ref="BL69:BL70"/>
    <mergeCell ref="BM69:BM70"/>
    <mergeCell ref="BO69:BO70"/>
    <mergeCell ref="BF69:BF70"/>
    <mergeCell ref="BH69:BH70"/>
    <mergeCell ref="BI69:BI70"/>
    <mergeCell ref="BJ69:BJ70"/>
    <mergeCell ref="BB69:BB70"/>
    <mergeCell ref="BC69:BC70"/>
    <mergeCell ref="BD69:BD70"/>
    <mergeCell ref="BE69:BE70"/>
    <mergeCell ref="AW69:AW70"/>
    <mergeCell ref="AX69:AX70"/>
    <mergeCell ref="AY69:AY70"/>
    <mergeCell ref="BA69:BA70"/>
    <mergeCell ref="AR69:AR70"/>
    <mergeCell ref="AT69:AT70"/>
    <mergeCell ref="AU69:AU70"/>
    <mergeCell ref="AV69:AV70"/>
    <mergeCell ref="AN69:AN70"/>
    <mergeCell ref="AO69:AO70"/>
    <mergeCell ref="AP69:AP70"/>
    <mergeCell ref="AQ69:AQ70"/>
    <mergeCell ref="AI69:AI70"/>
    <mergeCell ref="AJ69:AJ70"/>
    <mergeCell ref="AK69:AK70"/>
    <mergeCell ref="AM69:AM70"/>
    <mergeCell ref="AD69:AD70"/>
    <mergeCell ref="AF69:AF70"/>
    <mergeCell ref="AG69:AG70"/>
    <mergeCell ref="AH69:AH70"/>
    <mergeCell ref="Z69:Z70"/>
    <mergeCell ref="AA69:AA70"/>
    <mergeCell ref="AB69:AB70"/>
    <mergeCell ref="AC69:AC70"/>
    <mergeCell ref="U69:U70"/>
    <mergeCell ref="V69:V70"/>
    <mergeCell ref="W69:W70"/>
    <mergeCell ref="Y69:Y70"/>
    <mergeCell ref="P69:P70"/>
    <mergeCell ref="R69:R70"/>
    <mergeCell ref="S69:S70"/>
    <mergeCell ref="T69:T70"/>
    <mergeCell ref="L69:L70"/>
    <mergeCell ref="M69:M70"/>
    <mergeCell ref="N69:N70"/>
    <mergeCell ref="O69:O70"/>
    <mergeCell ref="BU67:BU68"/>
    <mergeCell ref="A69:A70"/>
    <mergeCell ref="B69:B70"/>
    <mergeCell ref="C69:C70"/>
    <mergeCell ref="D69:D70"/>
    <mergeCell ref="E69:E70"/>
    <mergeCell ref="F69:F70"/>
    <mergeCell ref="G69:G70"/>
    <mergeCell ref="H69:H70"/>
    <mergeCell ref="K69:K70"/>
    <mergeCell ref="BM67:BM68"/>
    <mergeCell ref="BO67:BO68"/>
    <mergeCell ref="BQ67:BQ68"/>
    <mergeCell ref="BS67:BS68"/>
    <mergeCell ref="BI67:BI68"/>
    <mergeCell ref="BJ67:BJ68"/>
    <mergeCell ref="BK67:BK68"/>
    <mergeCell ref="BL67:BL68"/>
    <mergeCell ref="BD67:BD68"/>
    <mergeCell ref="BE67:BE68"/>
    <mergeCell ref="BF67:BF68"/>
    <mergeCell ref="BH67:BH68"/>
    <mergeCell ref="AY67:AY68"/>
    <mergeCell ref="BA67:BA68"/>
    <mergeCell ref="BB67:BB68"/>
    <mergeCell ref="BC67:BC68"/>
    <mergeCell ref="AU67:AU68"/>
    <mergeCell ref="AV67:AV68"/>
    <mergeCell ref="AW67:AW68"/>
    <mergeCell ref="AX67:AX68"/>
    <mergeCell ref="AP67:AP68"/>
    <mergeCell ref="AQ67:AQ68"/>
    <mergeCell ref="AR67:AR68"/>
    <mergeCell ref="AT67:AT68"/>
    <mergeCell ref="AK67:AK68"/>
    <mergeCell ref="AM67:AM68"/>
    <mergeCell ref="AN67:AN68"/>
    <mergeCell ref="AO67:AO68"/>
    <mergeCell ref="AG67:AG68"/>
    <mergeCell ref="AH67:AH68"/>
    <mergeCell ref="AI67:AI68"/>
    <mergeCell ref="AJ67:AJ68"/>
    <mergeCell ref="AB67:AB68"/>
    <mergeCell ref="AC67:AC68"/>
    <mergeCell ref="AD67:AD68"/>
    <mergeCell ref="AF67:AF68"/>
    <mergeCell ref="W67:W68"/>
    <mergeCell ref="Y67:Y68"/>
    <mergeCell ref="Z67:Z68"/>
    <mergeCell ref="AA67:AA68"/>
    <mergeCell ref="S67:S68"/>
    <mergeCell ref="T67:T68"/>
    <mergeCell ref="U67:U68"/>
    <mergeCell ref="V67:V68"/>
    <mergeCell ref="N67:N68"/>
    <mergeCell ref="O67:O68"/>
    <mergeCell ref="P67:P68"/>
    <mergeCell ref="R67:R68"/>
    <mergeCell ref="H67:H68"/>
    <mergeCell ref="K67:K68"/>
    <mergeCell ref="L67:L68"/>
    <mergeCell ref="M67:M68"/>
    <mergeCell ref="BQ65:BQ66"/>
    <mergeCell ref="BS65:BS66"/>
    <mergeCell ref="BU65:BU66"/>
    <mergeCell ref="A67:A68"/>
    <mergeCell ref="B67:B68"/>
    <mergeCell ref="C67:C68"/>
    <mergeCell ref="D67:D68"/>
    <mergeCell ref="E67:E68"/>
    <mergeCell ref="F67:F68"/>
    <mergeCell ref="G67:G68"/>
    <mergeCell ref="BK65:BK66"/>
    <mergeCell ref="BL65:BL66"/>
    <mergeCell ref="BM65:BM66"/>
    <mergeCell ref="BO65:BO66"/>
    <mergeCell ref="BF65:BF66"/>
    <mergeCell ref="BH65:BH66"/>
    <mergeCell ref="BI65:BI66"/>
    <mergeCell ref="BJ65:BJ66"/>
    <mergeCell ref="BB65:BB66"/>
    <mergeCell ref="BC65:BC66"/>
    <mergeCell ref="BD65:BD66"/>
    <mergeCell ref="BE65:BE66"/>
    <mergeCell ref="AW65:AW66"/>
    <mergeCell ref="AX65:AX66"/>
    <mergeCell ref="AY65:AY66"/>
    <mergeCell ref="BA65:BA66"/>
    <mergeCell ref="AR65:AR66"/>
    <mergeCell ref="AT65:AT66"/>
    <mergeCell ref="AU65:AU66"/>
    <mergeCell ref="AV65:AV66"/>
    <mergeCell ref="AN65:AN66"/>
    <mergeCell ref="AO65:AO66"/>
    <mergeCell ref="AP65:AP66"/>
    <mergeCell ref="AQ65:AQ66"/>
    <mergeCell ref="AI65:AI66"/>
    <mergeCell ref="AJ65:AJ66"/>
    <mergeCell ref="AK65:AK66"/>
    <mergeCell ref="AM65:AM66"/>
    <mergeCell ref="AD65:AD66"/>
    <mergeCell ref="AF65:AF66"/>
    <mergeCell ref="AG65:AG66"/>
    <mergeCell ref="AH65:AH66"/>
    <mergeCell ref="Z65:Z66"/>
    <mergeCell ref="AA65:AA66"/>
    <mergeCell ref="AB65:AB66"/>
    <mergeCell ref="AC65:AC66"/>
    <mergeCell ref="U65:U66"/>
    <mergeCell ref="V65:V66"/>
    <mergeCell ref="W65:W66"/>
    <mergeCell ref="Y65:Y66"/>
    <mergeCell ref="P65:P66"/>
    <mergeCell ref="R65:R66"/>
    <mergeCell ref="S65:S66"/>
    <mergeCell ref="T65:T66"/>
    <mergeCell ref="L65:L66"/>
    <mergeCell ref="M65:M66"/>
    <mergeCell ref="N65:N66"/>
    <mergeCell ref="O65:O66"/>
    <mergeCell ref="BU63:BU64"/>
    <mergeCell ref="A65:A66"/>
    <mergeCell ref="B65:B66"/>
    <mergeCell ref="C65:C66"/>
    <mergeCell ref="D65:D66"/>
    <mergeCell ref="E65:E66"/>
    <mergeCell ref="F65:F66"/>
    <mergeCell ref="G65:G66"/>
    <mergeCell ref="H65:H66"/>
    <mergeCell ref="K65:K66"/>
    <mergeCell ref="BM63:BM64"/>
    <mergeCell ref="BO63:BO64"/>
    <mergeCell ref="BQ63:BQ64"/>
    <mergeCell ref="BS63:BS64"/>
    <mergeCell ref="BI63:BI64"/>
    <mergeCell ref="BJ63:BJ64"/>
    <mergeCell ref="BK63:BK64"/>
    <mergeCell ref="BL63:BL64"/>
    <mergeCell ref="BD63:BD64"/>
    <mergeCell ref="BE63:BE64"/>
    <mergeCell ref="BF63:BF64"/>
    <mergeCell ref="BH63:BH64"/>
    <mergeCell ref="AY63:AY64"/>
    <mergeCell ref="BA63:BA64"/>
    <mergeCell ref="BB63:BB64"/>
    <mergeCell ref="BC63:BC64"/>
    <mergeCell ref="AU63:AU64"/>
    <mergeCell ref="AV63:AV64"/>
    <mergeCell ref="AW63:AW64"/>
    <mergeCell ref="AX63:AX64"/>
    <mergeCell ref="AP63:AP64"/>
    <mergeCell ref="AQ63:AQ64"/>
    <mergeCell ref="AR63:AR64"/>
    <mergeCell ref="AT63:AT64"/>
    <mergeCell ref="AK63:AK64"/>
    <mergeCell ref="AM63:AM64"/>
    <mergeCell ref="AN63:AN64"/>
    <mergeCell ref="AO63:AO64"/>
    <mergeCell ref="AG63:AG64"/>
    <mergeCell ref="AH63:AH64"/>
    <mergeCell ref="AI63:AI64"/>
    <mergeCell ref="AJ63:AJ64"/>
    <mergeCell ref="AB63:AB64"/>
    <mergeCell ref="AC63:AC64"/>
    <mergeCell ref="AD63:AD64"/>
    <mergeCell ref="AF63:AF64"/>
    <mergeCell ref="W63:W64"/>
    <mergeCell ref="Y63:Y64"/>
    <mergeCell ref="Z63:Z64"/>
    <mergeCell ref="AA63:AA64"/>
    <mergeCell ref="S63:S64"/>
    <mergeCell ref="T63:T64"/>
    <mergeCell ref="U63:U64"/>
    <mergeCell ref="V63:V64"/>
    <mergeCell ref="N63:N64"/>
    <mergeCell ref="O63:O64"/>
    <mergeCell ref="P63:P64"/>
    <mergeCell ref="R63:R64"/>
    <mergeCell ref="H63:H64"/>
    <mergeCell ref="K63:K64"/>
    <mergeCell ref="L63:L64"/>
    <mergeCell ref="M63:M64"/>
    <mergeCell ref="BQ61:BQ62"/>
    <mergeCell ref="BS61:BS62"/>
    <mergeCell ref="BU61:BU62"/>
    <mergeCell ref="A63:A64"/>
    <mergeCell ref="B63:B64"/>
    <mergeCell ref="C63:C64"/>
    <mergeCell ref="D63:D64"/>
    <mergeCell ref="E63:E64"/>
    <mergeCell ref="F63:F64"/>
    <mergeCell ref="G63:G64"/>
    <mergeCell ref="BK61:BK62"/>
    <mergeCell ref="BL61:BL62"/>
    <mergeCell ref="BM61:BM62"/>
    <mergeCell ref="BO61:BO62"/>
    <mergeCell ref="BF61:BF62"/>
    <mergeCell ref="BH61:BH62"/>
    <mergeCell ref="BI61:BI62"/>
    <mergeCell ref="BJ61:BJ62"/>
    <mergeCell ref="BB61:BB62"/>
    <mergeCell ref="BC61:BC62"/>
    <mergeCell ref="BD61:BD62"/>
    <mergeCell ref="BE61:BE62"/>
    <mergeCell ref="AW61:AW62"/>
    <mergeCell ref="AX61:AX62"/>
    <mergeCell ref="AY61:AY62"/>
    <mergeCell ref="BA61:BA62"/>
    <mergeCell ref="AR61:AR62"/>
    <mergeCell ref="AT61:AT62"/>
    <mergeCell ref="AU61:AU62"/>
    <mergeCell ref="AV61:AV62"/>
    <mergeCell ref="AN61:AN62"/>
    <mergeCell ref="AO61:AO62"/>
    <mergeCell ref="AP61:AP62"/>
    <mergeCell ref="AQ61:AQ62"/>
    <mergeCell ref="AI61:AI62"/>
    <mergeCell ref="AJ61:AJ62"/>
    <mergeCell ref="AK61:AK62"/>
    <mergeCell ref="AM61:AM62"/>
    <mergeCell ref="AD61:AD62"/>
    <mergeCell ref="AF61:AF62"/>
    <mergeCell ref="AG61:AG62"/>
    <mergeCell ref="AH61:AH62"/>
    <mergeCell ref="Z61:Z62"/>
    <mergeCell ref="AA61:AA62"/>
    <mergeCell ref="AB61:AB62"/>
    <mergeCell ref="AC61:AC62"/>
    <mergeCell ref="U61:U62"/>
    <mergeCell ref="V61:V62"/>
    <mergeCell ref="W61:W62"/>
    <mergeCell ref="Y61:Y62"/>
    <mergeCell ref="P61:P62"/>
    <mergeCell ref="R61:R62"/>
    <mergeCell ref="S61:S62"/>
    <mergeCell ref="T61:T62"/>
    <mergeCell ref="L61:L62"/>
    <mergeCell ref="M61:M62"/>
    <mergeCell ref="N61:N62"/>
    <mergeCell ref="O61:O62"/>
    <mergeCell ref="BU59:BU60"/>
    <mergeCell ref="A61:A62"/>
    <mergeCell ref="B61:B62"/>
    <mergeCell ref="C61:C62"/>
    <mergeCell ref="D61:D62"/>
    <mergeCell ref="E61:E62"/>
    <mergeCell ref="F61:F62"/>
    <mergeCell ref="G61:G62"/>
    <mergeCell ref="H61:H62"/>
    <mergeCell ref="K61:K62"/>
    <mergeCell ref="BM59:BM60"/>
    <mergeCell ref="BO59:BO60"/>
    <mergeCell ref="BQ59:BQ60"/>
    <mergeCell ref="BS59:BS60"/>
    <mergeCell ref="BI59:BI60"/>
    <mergeCell ref="BJ59:BJ60"/>
    <mergeCell ref="BK59:BK60"/>
    <mergeCell ref="BL59:BL60"/>
    <mergeCell ref="BD59:BD60"/>
    <mergeCell ref="BE59:BE60"/>
    <mergeCell ref="BF59:BF60"/>
    <mergeCell ref="BH59:BH60"/>
    <mergeCell ref="AY59:AY60"/>
    <mergeCell ref="BA59:BA60"/>
    <mergeCell ref="BB59:BB60"/>
    <mergeCell ref="BC59:BC60"/>
    <mergeCell ref="AU59:AU60"/>
    <mergeCell ref="AV59:AV60"/>
    <mergeCell ref="AW59:AW60"/>
    <mergeCell ref="AX59:AX60"/>
    <mergeCell ref="AP59:AP60"/>
    <mergeCell ref="AQ59:AQ60"/>
    <mergeCell ref="AR59:AR60"/>
    <mergeCell ref="AT59:AT60"/>
    <mergeCell ref="AK59:AK60"/>
    <mergeCell ref="AM59:AM60"/>
    <mergeCell ref="AN59:AN60"/>
    <mergeCell ref="AO59:AO60"/>
    <mergeCell ref="AG59:AG60"/>
    <mergeCell ref="AH59:AH60"/>
    <mergeCell ref="AI59:AI60"/>
    <mergeCell ref="AJ59:AJ60"/>
    <mergeCell ref="AB59:AB60"/>
    <mergeCell ref="AC59:AC60"/>
    <mergeCell ref="AD59:AD60"/>
    <mergeCell ref="AF59:AF60"/>
    <mergeCell ref="W59:W60"/>
    <mergeCell ref="Y59:Y60"/>
    <mergeCell ref="Z59:Z60"/>
    <mergeCell ref="AA59:AA60"/>
    <mergeCell ref="S59:S60"/>
    <mergeCell ref="T59:T60"/>
    <mergeCell ref="U59:U60"/>
    <mergeCell ref="V59:V60"/>
    <mergeCell ref="N59:N60"/>
    <mergeCell ref="O59:O60"/>
    <mergeCell ref="P59:P60"/>
    <mergeCell ref="R59:R60"/>
    <mergeCell ref="H59:H60"/>
    <mergeCell ref="K59:K60"/>
    <mergeCell ref="L59:L60"/>
    <mergeCell ref="M59:M60"/>
    <mergeCell ref="BU53:BU54"/>
    <mergeCell ref="BU55:BU56"/>
    <mergeCell ref="BU57:BU58"/>
    <mergeCell ref="A59:A60"/>
    <mergeCell ref="B59:B60"/>
    <mergeCell ref="C59:C60"/>
    <mergeCell ref="D59:D60"/>
    <mergeCell ref="E59:E60"/>
    <mergeCell ref="F59:F60"/>
    <mergeCell ref="G59:G60"/>
    <mergeCell ref="BU45:BU46"/>
    <mergeCell ref="BU47:BU48"/>
    <mergeCell ref="BU49:BU50"/>
    <mergeCell ref="BU51:BU52"/>
    <mergeCell ref="BU37:BU38"/>
    <mergeCell ref="BU39:BU40"/>
    <mergeCell ref="BU41:BU42"/>
    <mergeCell ref="BU43:BU44"/>
    <mergeCell ref="BS51:BS52"/>
    <mergeCell ref="BS53:BS54"/>
    <mergeCell ref="BS55:BS56"/>
    <mergeCell ref="BS57:BS58"/>
    <mergeCell ref="BS43:BS44"/>
    <mergeCell ref="BS45:BS46"/>
    <mergeCell ref="BS47:BS48"/>
    <mergeCell ref="BS49:BS50"/>
    <mergeCell ref="BS35:BS36"/>
    <mergeCell ref="BS37:BS38"/>
    <mergeCell ref="BS39:BS40"/>
    <mergeCell ref="BS41:BS42"/>
    <mergeCell ref="BQ51:BQ52"/>
    <mergeCell ref="BQ53:BQ54"/>
    <mergeCell ref="BQ55:BQ56"/>
    <mergeCell ref="BQ57:BQ58"/>
    <mergeCell ref="BQ43:BQ44"/>
    <mergeCell ref="BQ45:BQ46"/>
    <mergeCell ref="BQ47:BQ48"/>
    <mergeCell ref="BQ49:BQ50"/>
    <mergeCell ref="BQ35:BQ36"/>
    <mergeCell ref="BQ37:BQ38"/>
    <mergeCell ref="BQ39:BQ40"/>
    <mergeCell ref="BQ41:BQ42"/>
    <mergeCell ref="BO51:BO52"/>
    <mergeCell ref="BO53:BO54"/>
    <mergeCell ref="BO55:BO56"/>
    <mergeCell ref="BO57:BO58"/>
    <mergeCell ref="BM57:BM58"/>
    <mergeCell ref="BO35:BO36"/>
    <mergeCell ref="BU35:BU36"/>
    <mergeCell ref="BO37:BO38"/>
    <mergeCell ref="BO39:BO40"/>
    <mergeCell ref="BO41:BO42"/>
    <mergeCell ref="BO43:BO44"/>
    <mergeCell ref="BO45:BO46"/>
    <mergeCell ref="BO47:BO48"/>
    <mergeCell ref="BO49:BO50"/>
    <mergeCell ref="BI57:BI58"/>
    <mergeCell ref="BJ57:BJ58"/>
    <mergeCell ref="BK57:BK58"/>
    <mergeCell ref="BL57:BL58"/>
    <mergeCell ref="BM53:BM54"/>
    <mergeCell ref="BI55:BI56"/>
    <mergeCell ref="BJ55:BJ56"/>
    <mergeCell ref="BK55:BK56"/>
    <mergeCell ref="BL55:BL56"/>
    <mergeCell ref="BM55:BM56"/>
    <mergeCell ref="BI53:BI54"/>
    <mergeCell ref="BJ53:BJ54"/>
    <mergeCell ref="BK53:BK54"/>
    <mergeCell ref="BL53:BL54"/>
    <mergeCell ref="BK49:BK50"/>
    <mergeCell ref="BL49:BL50"/>
    <mergeCell ref="BM49:BM50"/>
    <mergeCell ref="BI51:BI52"/>
    <mergeCell ref="BJ51:BJ52"/>
    <mergeCell ref="BK51:BK52"/>
    <mergeCell ref="BL51:BL52"/>
    <mergeCell ref="BM51:BM52"/>
    <mergeCell ref="BK45:BK46"/>
    <mergeCell ref="BL45:BL46"/>
    <mergeCell ref="BM45:BM46"/>
    <mergeCell ref="BI47:BI48"/>
    <mergeCell ref="BJ47:BJ48"/>
    <mergeCell ref="BK47:BK48"/>
    <mergeCell ref="BL47:BL48"/>
    <mergeCell ref="BM47:BM48"/>
    <mergeCell ref="BK41:BK42"/>
    <mergeCell ref="BL41:BL42"/>
    <mergeCell ref="BM41:BM42"/>
    <mergeCell ref="BI43:BI44"/>
    <mergeCell ref="BJ43:BJ44"/>
    <mergeCell ref="BK43:BK44"/>
    <mergeCell ref="BL43:BL44"/>
    <mergeCell ref="BM43:BM44"/>
    <mergeCell ref="BK37:BK38"/>
    <mergeCell ref="BL37:BL38"/>
    <mergeCell ref="BM37:BM38"/>
    <mergeCell ref="BI39:BI40"/>
    <mergeCell ref="BJ39:BJ40"/>
    <mergeCell ref="BK39:BK40"/>
    <mergeCell ref="BL39:BL40"/>
    <mergeCell ref="BM39:BM40"/>
    <mergeCell ref="BH55:BH56"/>
    <mergeCell ref="BH57:BH58"/>
    <mergeCell ref="BI37:BI38"/>
    <mergeCell ref="BJ37:BJ38"/>
    <mergeCell ref="BI41:BI42"/>
    <mergeCell ref="BJ41:BJ42"/>
    <mergeCell ref="BI45:BI46"/>
    <mergeCell ref="BJ45:BJ46"/>
    <mergeCell ref="BI49:BI50"/>
    <mergeCell ref="BJ49:BJ50"/>
    <mergeCell ref="BF57:BF58"/>
    <mergeCell ref="BH37:BH38"/>
    <mergeCell ref="BH39:BH40"/>
    <mergeCell ref="BH41:BH42"/>
    <mergeCell ref="BH43:BH44"/>
    <mergeCell ref="BH45:BH46"/>
    <mergeCell ref="BH47:BH48"/>
    <mergeCell ref="BH49:BH50"/>
    <mergeCell ref="BH51:BH52"/>
    <mergeCell ref="BH53:BH54"/>
    <mergeCell ref="BB57:BB58"/>
    <mergeCell ref="BC57:BC58"/>
    <mergeCell ref="BD57:BD58"/>
    <mergeCell ref="BE57:BE58"/>
    <mergeCell ref="BF53:BF54"/>
    <mergeCell ref="BB55:BB56"/>
    <mergeCell ref="BC55:BC56"/>
    <mergeCell ref="BD55:BD56"/>
    <mergeCell ref="BE55:BE56"/>
    <mergeCell ref="BF55:BF56"/>
    <mergeCell ref="BB53:BB54"/>
    <mergeCell ref="BC53:BC54"/>
    <mergeCell ref="BD53:BD54"/>
    <mergeCell ref="BE53:BE54"/>
    <mergeCell ref="BD49:BD50"/>
    <mergeCell ref="BE49:BE50"/>
    <mergeCell ref="BF49:BF50"/>
    <mergeCell ref="BB51:BB52"/>
    <mergeCell ref="BC51:BC52"/>
    <mergeCell ref="BD51:BD52"/>
    <mergeCell ref="BE51:BE52"/>
    <mergeCell ref="BF51:BF52"/>
    <mergeCell ref="BD45:BD46"/>
    <mergeCell ref="BE45:BE46"/>
    <mergeCell ref="BF45:BF46"/>
    <mergeCell ref="BB47:BB48"/>
    <mergeCell ref="BC47:BC48"/>
    <mergeCell ref="BD47:BD48"/>
    <mergeCell ref="BE47:BE48"/>
    <mergeCell ref="BF47:BF48"/>
    <mergeCell ref="BD41:BD42"/>
    <mergeCell ref="BE41:BE42"/>
    <mergeCell ref="BF41:BF42"/>
    <mergeCell ref="BB43:BB44"/>
    <mergeCell ref="BC43:BC44"/>
    <mergeCell ref="BD43:BD44"/>
    <mergeCell ref="BE43:BE44"/>
    <mergeCell ref="BF43:BF44"/>
    <mergeCell ref="BD37:BD38"/>
    <mergeCell ref="BE37:BE38"/>
    <mergeCell ref="BF37:BF38"/>
    <mergeCell ref="BB39:BB40"/>
    <mergeCell ref="BC39:BC40"/>
    <mergeCell ref="BD39:BD40"/>
    <mergeCell ref="BE39:BE40"/>
    <mergeCell ref="BF39:BF40"/>
    <mergeCell ref="BA55:BA56"/>
    <mergeCell ref="BA57:BA58"/>
    <mergeCell ref="BB37:BB38"/>
    <mergeCell ref="BC37:BC38"/>
    <mergeCell ref="BB41:BB42"/>
    <mergeCell ref="BC41:BC42"/>
    <mergeCell ref="BB45:BB46"/>
    <mergeCell ref="BC45:BC46"/>
    <mergeCell ref="BB49:BB50"/>
    <mergeCell ref="BC49:BC50"/>
    <mergeCell ref="AY57:AY58"/>
    <mergeCell ref="BA37:BA38"/>
    <mergeCell ref="BA39:BA40"/>
    <mergeCell ref="BA41:BA42"/>
    <mergeCell ref="BA43:BA44"/>
    <mergeCell ref="BA45:BA46"/>
    <mergeCell ref="BA47:BA48"/>
    <mergeCell ref="BA49:BA50"/>
    <mergeCell ref="BA51:BA52"/>
    <mergeCell ref="BA53:BA54"/>
    <mergeCell ref="AU57:AU58"/>
    <mergeCell ref="AV57:AV58"/>
    <mergeCell ref="AW57:AW58"/>
    <mergeCell ref="AX57:AX58"/>
    <mergeCell ref="AY53:AY54"/>
    <mergeCell ref="AU55:AU56"/>
    <mergeCell ref="AV55:AV56"/>
    <mergeCell ref="AW55:AW56"/>
    <mergeCell ref="AX55:AX56"/>
    <mergeCell ref="AY55:AY56"/>
    <mergeCell ref="AU53:AU54"/>
    <mergeCell ref="AV53:AV54"/>
    <mergeCell ref="AW53:AW54"/>
    <mergeCell ref="AX53:AX54"/>
    <mergeCell ref="AW49:AW50"/>
    <mergeCell ref="AX49:AX50"/>
    <mergeCell ref="AY49:AY50"/>
    <mergeCell ref="AU51:AU52"/>
    <mergeCell ref="AV51:AV52"/>
    <mergeCell ref="AW51:AW52"/>
    <mergeCell ref="AX51:AX52"/>
    <mergeCell ref="AY51:AY52"/>
    <mergeCell ref="AW45:AW46"/>
    <mergeCell ref="AX45:AX46"/>
    <mergeCell ref="AY45:AY46"/>
    <mergeCell ref="AU47:AU48"/>
    <mergeCell ref="AV47:AV48"/>
    <mergeCell ref="AW47:AW48"/>
    <mergeCell ref="AX47:AX48"/>
    <mergeCell ref="AY47:AY48"/>
    <mergeCell ref="AW41:AW42"/>
    <mergeCell ref="AX41:AX42"/>
    <mergeCell ref="AY41:AY42"/>
    <mergeCell ref="AU43:AU44"/>
    <mergeCell ref="AV43:AV44"/>
    <mergeCell ref="AW43:AW44"/>
    <mergeCell ref="AX43:AX44"/>
    <mergeCell ref="AY43:AY44"/>
    <mergeCell ref="AW37:AW38"/>
    <mergeCell ref="AX37:AX38"/>
    <mergeCell ref="AY37:AY38"/>
    <mergeCell ref="AU39:AU40"/>
    <mergeCell ref="AV39:AV40"/>
    <mergeCell ref="AW39:AW40"/>
    <mergeCell ref="AX39:AX40"/>
    <mergeCell ref="AY39:AY40"/>
    <mergeCell ref="AT55:AT56"/>
    <mergeCell ref="AT57:AT58"/>
    <mergeCell ref="AU37:AU38"/>
    <mergeCell ref="AV37:AV38"/>
    <mergeCell ref="AU41:AU42"/>
    <mergeCell ref="AV41:AV42"/>
    <mergeCell ref="AU45:AU46"/>
    <mergeCell ref="AV45:AV46"/>
    <mergeCell ref="AU49:AU50"/>
    <mergeCell ref="AV49:AV50"/>
    <mergeCell ref="AR57:AR58"/>
    <mergeCell ref="AT37:AT38"/>
    <mergeCell ref="AT39:AT40"/>
    <mergeCell ref="AT41:AT42"/>
    <mergeCell ref="AT43:AT44"/>
    <mergeCell ref="AT45:AT46"/>
    <mergeCell ref="AT47:AT48"/>
    <mergeCell ref="AT49:AT50"/>
    <mergeCell ref="AT51:AT52"/>
    <mergeCell ref="AT53:AT54"/>
    <mergeCell ref="AN57:AN58"/>
    <mergeCell ref="AO57:AO58"/>
    <mergeCell ref="AP57:AP58"/>
    <mergeCell ref="AQ57:AQ58"/>
    <mergeCell ref="AR53:AR54"/>
    <mergeCell ref="AN55:AN56"/>
    <mergeCell ref="AO55:AO56"/>
    <mergeCell ref="AP55:AP56"/>
    <mergeCell ref="AQ55:AQ56"/>
    <mergeCell ref="AR55:AR56"/>
    <mergeCell ref="AN53:AN54"/>
    <mergeCell ref="AO53:AO54"/>
    <mergeCell ref="AP53:AP54"/>
    <mergeCell ref="AQ53:AQ54"/>
    <mergeCell ref="AP49:AP50"/>
    <mergeCell ref="AQ49:AQ50"/>
    <mergeCell ref="AR49:AR50"/>
    <mergeCell ref="AN51:AN52"/>
    <mergeCell ref="AO51:AO52"/>
    <mergeCell ref="AP51:AP52"/>
    <mergeCell ref="AQ51:AQ52"/>
    <mergeCell ref="AR51:AR52"/>
    <mergeCell ref="AP45:AP46"/>
    <mergeCell ref="AQ45:AQ46"/>
    <mergeCell ref="AR45:AR46"/>
    <mergeCell ref="AN47:AN48"/>
    <mergeCell ref="AO47:AO48"/>
    <mergeCell ref="AP47:AP48"/>
    <mergeCell ref="AQ47:AQ48"/>
    <mergeCell ref="AR47:AR48"/>
    <mergeCell ref="AP41:AP42"/>
    <mergeCell ref="AQ41:AQ42"/>
    <mergeCell ref="AR41:AR42"/>
    <mergeCell ref="AN43:AN44"/>
    <mergeCell ref="AO43:AO44"/>
    <mergeCell ref="AP43:AP44"/>
    <mergeCell ref="AQ43:AQ44"/>
    <mergeCell ref="AR43:AR44"/>
    <mergeCell ref="AP37:AP38"/>
    <mergeCell ref="AQ37:AQ38"/>
    <mergeCell ref="AR37:AR38"/>
    <mergeCell ref="AN39:AN40"/>
    <mergeCell ref="AO39:AO40"/>
    <mergeCell ref="AP39:AP40"/>
    <mergeCell ref="AQ39:AQ40"/>
    <mergeCell ref="AR39:AR40"/>
    <mergeCell ref="AM55:AM56"/>
    <mergeCell ref="AM57:AM58"/>
    <mergeCell ref="AN37:AN38"/>
    <mergeCell ref="AO37:AO38"/>
    <mergeCell ref="AN41:AN42"/>
    <mergeCell ref="AO41:AO42"/>
    <mergeCell ref="AN45:AN46"/>
    <mergeCell ref="AO45:AO46"/>
    <mergeCell ref="AN49:AN50"/>
    <mergeCell ref="AO49:AO50"/>
    <mergeCell ref="AK57:AK58"/>
    <mergeCell ref="AM37:AM38"/>
    <mergeCell ref="AM39:AM40"/>
    <mergeCell ref="AM41:AM42"/>
    <mergeCell ref="AM43:AM44"/>
    <mergeCell ref="AM45:AM46"/>
    <mergeCell ref="AM47:AM48"/>
    <mergeCell ref="AM49:AM50"/>
    <mergeCell ref="AM51:AM52"/>
    <mergeCell ref="AM53:AM54"/>
    <mergeCell ref="AG57:AG58"/>
    <mergeCell ref="AH57:AH58"/>
    <mergeCell ref="AI57:AI58"/>
    <mergeCell ref="AJ57:AJ58"/>
    <mergeCell ref="AK53:AK54"/>
    <mergeCell ref="AG55:AG56"/>
    <mergeCell ref="AH55:AH56"/>
    <mergeCell ref="AI55:AI56"/>
    <mergeCell ref="AJ55:AJ56"/>
    <mergeCell ref="AK55:AK56"/>
    <mergeCell ref="AG53:AG54"/>
    <mergeCell ref="AH53:AH54"/>
    <mergeCell ref="AI53:AI54"/>
    <mergeCell ref="AJ53:AJ54"/>
    <mergeCell ref="AI49:AI50"/>
    <mergeCell ref="AJ49:AJ50"/>
    <mergeCell ref="AK49:AK50"/>
    <mergeCell ref="AG51:AG52"/>
    <mergeCell ref="AH51:AH52"/>
    <mergeCell ref="AI51:AI52"/>
    <mergeCell ref="AJ51:AJ52"/>
    <mergeCell ref="AK51:AK52"/>
    <mergeCell ref="AI45:AI46"/>
    <mergeCell ref="AJ45:AJ46"/>
    <mergeCell ref="AK45:AK46"/>
    <mergeCell ref="AG47:AG48"/>
    <mergeCell ref="AH47:AH48"/>
    <mergeCell ref="AI47:AI48"/>
    <mergeCell ref="AJ47:AJ48"/>
    <mergeCell ref="AK47:AK48"/>
    <mergeCell ref="AI41:AI42"/>
    <mergeCell ref="AJ41:AJ42"/>
    <mergeCell ref="AK41:AK42"/>
    <mergeCell ref="AG43:AG44"/>
    <mergeCell ref="AH43:AH44"/>
    <mergeCell ref="AI43:AI44"/>
    <mergeCell ref="AJ43:AJ44"/>
    <mergeCell ref="AK43:AK44"/>
    <mergeCell ref="AI37:AI38"/>
    <mergeCell ref="AJ37:AJ38"/>
    <mergeCell ref="AK37:AK38"/>
    <mergeCell ref="AG39:AG40"/>
    <mergeCell ref="AH39:AH40"/>
    <mergeCell ref="AI39:AI40"/>
    <mergeCell ref="AJ39:AJ40"/>
    <mergeCell ref="AK39:AK40"/>
    <mergeCell ref="AF55:AF56"/>
    <mergeCell ref="AF57:AF58"/>
    <mergeCell ref="AG37:AG38"/>
    <mergeCell ref="AH37:AH38"/>
    <mergeCell ref="AG41:AG42"/>
    <mergeCell ref="AH41:AH42"/>
    <mergeCell ref="AG45:AG46"/>
    <mergeCell ref="AH45:AH46"/>
    <mergeCell ref="AG49:AG50"/>
    <mergeCell ref="AH49:AH50"/>
    <mergeCell ref="AD57:AD58"/>
    <mergeCell ref="AF37:AF38"/>
    <mergeCell ref="AF39:AF40"/>
    <mergeCell ref="AF41:AF42"/>
    <mergeCell ref="AF43:AF44"/>
    <mergeCell ref="AF45:AF46"/>
    <mergeCell ref="AF47:AF48"/>
    <mergeCell ref="AF49:AF50"/>
    <mergeCell ref="AF51:AF52"/>
    <mergeCell ref="AF53:AF54"/>
    <mergeCell ref="Z57:Z58"/>
    <mergeCell ref="AA57:AA58"/>
    <mergeCell ref="AB57:AB58"/>
    <mergeCell ref="AC57:AC58"/>
    <mergeCell ref="AD53:AD54"/>
    <mergeCell ref="Z55:Z56"/>
    <mergeCell ref="AA55:AA56"/>
    <mergeCell ref="AB55:AB56"/>
    <mergeCell ref="AC55:AC56"/>
    <mergeCell ref="AD55:AD56"/>
    <mergeCell ref="Z53:Z54"/>
    <mergeCell ref="AA53:AA54"/>
    <mergeCell ref="AB53:AB54"/>
    <mergeCell ref="AC53:AC54"/>
    <mergeCell ref="AB49:AB50"/>
    <mergeCell ref="AC49:AC50"/>
    <mergeCell ref="AD49:AD50"/>
    <mergeCell ref="Z51:Z52"/>
    <mergeCell ref="AA51:AA52"/>
    <mergeCell ref="AB51:AB52"/>
    <mergeCell ref="AC51:AC52"/>
    <mergeCell ref="AD51:AD52"/>
    <mergeCell ref="AB45:AB46"/>
    <mergeCell ref="AC45:AC46"/>
    <mergeCell ref="AD45:AD46"/>
    <mergeCell ref="Z47:Z48"/>
    <mergeCell ref="AA47:AA48"/>
    <mergeCell ref="AB47:AB48"/>
    <mergeCell ref="AC47:AC48"/>
    <mergeCell ref="AD47:AD48"/>
    <mergeCell ref="AB41:AB42"/>
    <mergeCell ref="AC41:AC42"/>
    <mergeCell ref="AD41:AD42"/>
    <mergeCell ref="Z43:Z44"/>
    <mergeCell ref="AA43:AA44"/>
    <mergeCell ref="AB43:AB44"/>
    <mergeCell ref="AC43:AC44"/>
    <mergeCell ref="AD43:AD44"/>
    <mergeCell ref="AB37:AB38"/>
    <mergeCell ref="AC37:AC38"/>
    <mergeCell ref="AD37:AD38"/>
    <mergeCell ref="Z39:Z40"/>
    <mergeCell ref="AA39:AA40"/>
    <mergeCell ref="AB39:AB40"/>
    <mergeCell ref="AC39:AC40"/>
    <mergeCell ref="AD39:AD40"/>
    <mergeCell ref="Y55:Y56"/>
    <mergeCell ref="Y57:Y58"/>
    <mergeCell ref="Z37:Z38"/>
    <mergeCell ref="AA37:AA38"/>
    <mergeCell ref="Z41:Z42"/>
    <mergeCell ref="AA41:AA42"/>
    <mergeCell ref="Z45:Z46"/>
    <mergeCell ref="AA45:AA46"/>
    <mergeCell ref="Z49:Z50"/>
    <mergeCell ref="AA49:AA50"/>
    <mergeCell ref="W57:W58"/>
    <mergeCell ref="Y37:Y38"/>
    <mergeCell ref="Y39:Y40"/>
    <mergeCell ref="Y41:Y42"/>
    <mergeCell ref="Y43:Y44"/>
    <mergeCell ref="Y45:Y46"/>
    <mergeCell ref="Y47:Y48"/>
    <mergeCell ref="Y49:Y50"/>
    <mergeCell ref="Y51:Y52"/>
    <mergeCell ref="Y53:Y54"/>
    <mergeCell ref="S57:S58"/>
    <mergeCell ref="T57:T58"/>
    <mergeCell ref="U57:U58"/>
    <mergeCell ref="V57:V58"/>
    <mergeCell ref="W53:W54"/>
    <mergeCell ref="S55:S56"/>
    <mergeCell ref="T55:T56"/>
    <mergeCell ref="U55:U56"/>
    <mergeCell ref="V55:V56"/>
    <mergeCell ref="W55:W56"/>
    <mergeCell ref="S53:S54"/>
    <mergeCell ref="T53:T54"/>
    <mergeCell ref="U53:U54"/>
    <mergeCell ref="V53:V54"/>
    <mergeCell ref="U49:U50"/>
    <mergeCell ref="V49:V50"/>
    <mergeCell ref="W49:W50"/>
    <mergeCell ref="S51:S52"/>
    <mergeCell ref="T51:T52"/>
    <mergeCell ref="U51:U52"/>
    <mergeCell ref="V51:V52"/>
    <mergeCell ref="W51:W52"/>
    <mergeCell ref="U45:U46"/>
    <mergeCell ref="V45:V46"/>
    <mergeCell ref="W45:W46"/>
    <mergeCell ref="S47:S48"/>
    <mergeCell ref="T47:T48"/>
    <mergeCell ref="U47:U48"/>
    <mergeCell ref="V47:V48"/>
    <mergeCell ref="W47:W48"/>
    <mergeCell ref="U41:U42"/>
    <mergeCell ref="V41:V42"/>
    <mergeCell ref="W41:W42"/>
    <mergeCell ref="S43:S44"/>
    <mergeCell ref="T43:T44"/>
    <mergeCell ref="U43:U44"/>
    <mergeCell ref="V43:V44"/>
    <mergeCell ref="W43:W44"/>
    <mergeCell ref="U37:U38"/>
    <mergeCell ref="V37:V38"/>
    <mergeCell ref="W37:W38"/>
    <mergeCell ref="S39:S40"/>
    <mergeCell ref="T39:T40"/>
    <mergeCell ref="U39:U40"/>
    <mergeCell ref="V39:V40"/>
    <mergeCell ref="W39:W40"/>
    <mergeCell ref="R55:R56"/>
    <mergeCell ref="R57:R58"/>
    <mergeCell ref="S37:S38"/>
    <mergeCell ref="T37:T38"/>
    <mergeCell ref="S41:S42"/>
    <mergeCell ref="T41:T42"/>
    <mergeCell ref="S45:S46"/>
    <mergeCell ref="T45:T46"/>
    <mergeCell ref="S49:S50"/>
    <mergeCell ref="T49:T50"/>
    <mergeCell ref="P57:P58"/>
    <mergeCell ref="R37:R38"/>
    <mergeCell ref="R39:R40"/>
    <mergeCell ref="R41:R42"/>
    <mergeCell ref="R43:R44"/>
    <mergeCell ref="R45:R46"/>
    <mergeCell ref="R47:R48"/>
    <mergeCell ref="R49:R50"/>
    <mergeCell ref="R51:R52"/>
    <mergeCell ref="R53:R54"/>
    <mergeCell ref="L57:L58"/>
    <mergeCell ref="M57:M58"/>
    <mergeCell ref="N57:N58"/>
    <mergeCell ref="O57:O58"/>
    <mergeCell ref="P53:P54"/>
    <mergeCell ref="L55:L56"/>
    <mergeCell ref="M55:M56"/>
    <mergeCell ref="N55:N56"/>
    <mergeCell ref="O55:O56"/>
    <mergeCell ref="P55:P56"/>
    <mergeCell ref="L53:L54"/>
    <mergeCell ref="M53:M54"/>
    <mergeCell ref="N53:N54"/>
    <mergeCell ref="O53:O54"/>
    <mergeCell ref="N49:N50"/>
    <mergeCell ref="O49:O50"/>
    <mergeCell ref="P49:P50"/>
    <mergeCell ref="L51:L52"/>
    <mergeCell ref="M51:M52"/>
    <mergeCell ref="N51:N52"/>
    <mergeCell ref="O51:O52"/>
    <mergeCell ref="P51:P52"/>
    <mergeCell ref="N45:N46"/>
    <mergeCell ref="O45:O46"/>
    <mergeCell ref="P45:P46"/>
    <mergeCell ref="L47:L48"/>
    <mergeCell ref="M47:M48"/>
    <mergeCell ref="N47:N48"/>
    <mergeCell ref="O47:O48"/>
    <mergeCell ref="P47:P48"/>
    <mergeCell ref="N41:N42"/>
    <mergeCell ref="O41:O42"/>
    <mergeCell ref="P41:P42"/>
    <mergeCell ref="L43:L44"/>
    <mergeCell ref="M43:M44"/>
    <mergeCell ref="N43:N44"/>
    <mergeCell ref="O43:O44"/>
    <mergeCell ref="P43:P44"/>
    <mergeCell ref="N37:N38"/>
    <mergeCell ref="O37:O38"/>
    <mergeCell ref="P37:P38"/>
    <mergeCell ref="L39:L40"/>
    <mergeCell ref="M39:M40"/>
    <mergeCell ref="N39:N40"/>
    <mergeCell ref="O39:O40"/>
    <mergeCell ref="P39:P40"/>
    <mergeCell ref="K55:K56"/>
    <mergeCell ref="K57:K58"/>
    <mergeCell ref="L37:L38"/>
    <mergeCell ref="M37:M38"/>
    <mergeCell ref="L41:L42"/>
    <mergeCell ref="M41:M42"/>
    <mergeCell ref="L45:L46"/>
    <mergeCell ref="M45:M46"/>
    <mergeCell ref="L49:L50"/>
    <mergeCell ref="M49:M50"/>
    <mergeCell ref="K47:K48"/>
    <mergeCell ref="K49:K50"/>
    <mergeCell ref="K51:K52"/>
    <mergeCell ref="K53:K54"/>
    <mergeCell ref="K39:K40"/>
    <mergeCell ref="K41:K42"/>
    <mergeCell ref="K43:K44"/>
    <mergeCell ref="K45:K46"/>
    <mergeCell ref="E57:E58"/>
    <mergeCell ref="F57:F58"/>
    <mergeCell ref="G57:G58"/>
    <mergeCell ref="H57:H58"/>
    <mergeCell ref="A57:A58"/>
    <mergeCell ref="B57:B58"/>
    <mergeCell ref="C57:C58"/>
    <mergeCell ref="D57:D58"/>
    <mergeCell ref="E55:E56"/>
    <mergeCell ref="F55:F56"/>
    <mergeCell ref="G55:G56"/>
    <mergeCell ref="H55:H56"/>
    <mergeCell ref="A55:A56"/>
    <mergeCell ref="B55:B56"/>
    <mergeCell ref="C55:C56"/>
    <mergeCell ref="D55:D56"/>
    <mergeCell ref="E53:E54"/>
    <mergeCell ref="F53:F54"/>
    <mergeCell ref="G53:G54"/>
    <mergeCell ref="H53:H54"/>
    <mergeCell ref="A53:A54"/>
    <mergeCell ref="B53:B54"/>
    <mergeCell ref="C53:C54"/>
    <mergeCell ref="D53:D54"/>
    <mergeCell ref="E51:E52"/>
    <mergeCell ref="F51:F52"/>
    <mergeCell ref="G51:G52"/>
    <mergeCell ref="H51:H52"/>
    <mergeCell ref="A51:A52"/>
    <mergeCell ref="B51:B52"/>
    <mergeCell ref="C51:C52"/>
    <mergeCell ref="D51:D52"/>
    <mergeCell ref="E49:E50"/>
    <mergeCell ref="F49:F50"/>
    <mergeCell ref="G49:G50"/>
    <mergeCell ref="H49:H50"/>
    <mergeCell ref="A49:A50"/>
    <mergeCell ref="B49:B50"/>
    <mergeCell ref="C49:C50"/>
    <mergeCell ref="D49:D50"/>
    <mergeCell ref="E47:E48"/>
    <mergeCell ref="F47:F48"/>
    <mergeCell ref="G47:G48"/>
    <mergeCell ref="H47:H48"/>
    <mergeCell ref="A47:A48"/>
    <mergeCell ref="B47:B48"/>
    <mergeCell ref="C47:C48"/>
    <mergeCell ref="D47:D48"/>
    <mergeCell ref="E45:E46"/>
    <mergeCell ref="F45:F46"/>
    <mergeCell ref="G45:G46"/>
    <mergeCell ref="H45:H46"/>
    <mergeCell ref="A45:A46"/>
    <mergeCell ref="B45:B46"/>
    <mergeCell ref="C45:C46"/>
    <mergeCell ref="D45:D46"/>
    <mergeCell ref="E43:E44"/>
    <mergeCell ref="F43:F44"/>
    <mergeCell ref="G43:G44"/>
    <mergeCell ref="H43:H44"/>
    <mergeCell ref="A43:A44"/>
    <mergeCell ref="B43:B44"/>
    <mergeCell ref="C43:C44"/>
    <mergeCell ref="D43:D44"/>
    <mergeCell ref="E41:E42"/>
    <mergeCell ref="F41:F42"/>
    <mergeCell ref="G41:G42"/>
    <mergeCell ref="H41:H42"/>
    <mergeCell ref="A41:A42"/>
    <mergeCell ref="B41:B42"/>
    <mergeCell ref="C41:C42"/>
    <mergeCell ref="D41:D42"/>
    <mergeCell ref="E39:E40"/>
    <mergeCell ref="F39:F40"/>
    <mergeCell ref="G39:G40"/>
    <mergeCell ref="H39:H40"/>
    <mergeCell ref="A39:A40"/>
    <mergeCell ref="B39:B40"/>
    <mergeCell ref="C39:C40"/>
    <mergeCell ref="D39:D40"/>
    <mergeCell ref="R35:R36"/>
    <mergeCell ref="S35:S36"/>
    <mergeCell ref="J31:P31"/>
    <mergeCell ref="J32:J33"/>
    <mergeCell ref="K32:K33"/>
    <mergeCell ref="L35:L36"/>
    <mergeCell ref="M35:M36"/>
    <mergeCell ref="N35:N36"/>
    <mergeCell ref="O35:O36"/>
    <mergeCell ref="P35:P36"/>
    <mergeCell ref="Y35:Y36"/>
    <mergeCell ref="Z35:Z36"/>
    <mergeCell ref="T35:T36"/>
    <mergeCell ref="U35:U36"/>
    <mergeCell ref="V35:V36"/>
    <mergeCell ref="W35:W36"/>
    <mergeCell ref="AA35:AA36"/>
    <mergeCell ref="AB35:AB36"/>
    <mergeCell ref="AC35:AC36"/>
    <mergeCell ref="AD35:AD36"/>
    <mergeCell ref="X31:AD31"/>
    <mergeCell ref="Q31:W31"/>
    <mergeCell ref="AE31:AK31"/>
    <mergeCell ref="AE32:AE33"/>
    <mergeCell ref="AF32:AF33"/>
    <mergeCell ref="X32:X33"/>
    <mergeCell ref="Y32:Y33"/>
    <mergeCell ref="Q32:Q33"/>
    <mergeCell ref="R32:R33"/>
    <mergeCell ref="AF35:AF36"/>
    <mergeCell ref="AG35:AG36"/>
    <mergeCell ref="AH35:AH36"/>
    <mergeCell ref="AI35:AI36"/>
    <mergeCell ref="AJ35:AJ36"/>
    <mergeCell ref="AK35:AK36"/>
    <mergeCell ref="AL31:AR31"/>
    <mergeCell ref="AL32:AL33"/>
    <mergeCell ref="AM32:AM33"/>
    <mergeCell ref="AM35:AM36"/>
    <mergeCell ref="AN35:AN36"/>
    <mergeCell ref="AO35:AO36"/>
    <mergeCell ref="AP35:AP36"/>
    <mergeCell ref="AQ35:AQ36"/>
    <mergeCell ref="AR35:AR36"/>
    <mergeCell ref="AS31:AY31"/>
    <mergeCell ref="AS32:AS33"/>
    <mergeCell ref="AT32:AT33"/>
    <mergeCell ref="AT35:AT36"/>
    <mergeCell ref="AU35:AU36"/>
    <mergeCell ref="AV35:AV36"/>
    <mergeCell ref="AW35:AW36"/>
    <mergeCell ref="AX35:AX36"/>
    <mergeCell ref="AY35:AY36"/>
    <mergeCell ref="AZ31:BF31"/>
    <mergeCell ref="AZ32:AZ33"/>
    <mergeCell ref="BA32:BA33"/>
    <mergeCell ref="BA35:BA36"/>
    <mergeCell ref="BB35:BB36"/>
    <mergeCell ref="BC35:BC36"/>
    <mergeCell ref="BD35:BD36"/>
    <mergeCell ref="BE35:BE36"/>
    <mergeCell ref="BF35:BF36"/>
    <mergeCell ref="BJ35:BJ36"/>
    <mergeCell ref="BK35:BK36"/>
    <mergeCell ref="BL35:BL36"/>
    <mergeCell ref="BM35:BM36"/>
    <mergeCell ref="BG32:BG33"/>
    <mergeCell ref="BH32:BH33"/>
    <mergeCell ref="BH35:BH36"/>
    <mergeCell ref="BI35:BI36"/>
    <mergeCell ref="A37:A38"/>
    <mergeCell ref="B37:B38"/>
    <mergeCell ref="C37:C38"/>
    <mergeCell ref="D37:D38"/>
    <mergeCell ref="K37:K38"/>
    <mergeCell ref="E35:E36"/>
    <mergeCell ref="F35:F36"/>
    <mergeCell ref="G35:G36"/>
    <mergeCell ref="H35:H36"/>
    <mergeCell ref="E37:E38"/>
    <mergeCell ref="F37:F38"/>
    <mergeCell ref="G37:G38"/>
    <mergeCell ref="H37:H38"/>
    <mergeCell ref="K35:K36"/>
    <mergeCell ref="B35:B36"/>
    <mergeCell ref="C35:C36"/>
    <mergeCell ref="A35:A36"/>
    <mergeCell ref="D35:D36"/>
    <mergeCell ref="BU29:BU33"/>
    <mergeCell ref="C32:C33"/>
    <mergeCell ref="D32:D33"/>
    <mergeCell ref="B32:B33"/>
    <mergeCell ref="E32:E33"/>
    <mergeCell ref="BS29:BS33"/>
    <mergeCell ref="BO29:BO33"/>
    <mergeCell ref="BQ29:BQ33"/>
    <mergeCell ref="F32:F33"/>
    <mergeCell ref="BG31:BM31"/>
  </mergeCells>
  <conditionalFormatting sqref="BI35:BM35 L35:P35 S35:W35 L57:P57 S57:W57 Z35:AD35 AG35:AK35 Z57:AD57 AG57:AK57 AN35:AR35 AU35:AY35 AN57:AR57 AU57:AY57 BB35:BF35 BB57:BF57 L37:P37 L39:P39 L41:P41 L43:P43 L45:P45 L47:P47 L49:P49 L51:P51 L53:P53 L55:P55 S37:W37 S39:W39 S41:W41 S43:W43 S45:W45 S47:W47 S49:W49 S51:W51 S53:W53 S55:W55 Z37:AD37 Z39:AD39 Z41:AD41 Z43:AD43 Z45:AD45 Z47:AD47 Z49:AD49 Z51:AD51 Z53:AD53 Z55:AD55 AG37:AK37 AG39:AK39 AG41:AK41 AG43:AK43 AG45:AK45 AG47:AK47 AG49:AK49 AG51:AK51 AG53:AK53 AG55:AK55 AN37:AR37 AN39:AR39 AN41:AR41 AN43:AR43 AN45:AR45 AN47:AR47 AN49:AR49 AN51:AR51 AN53:AR53 AN55:AR55 AU37:AY37 AU39:AY39 AU41:AY41 AU43:AY43 AU45:AY45 AU47:AY47 AU49:AY49 AU51:AY51 AU53:AY53 AU55:AY55 BB37:BF37 BB39:BF39 BB41:BF41 BB43:BF43 BB45:BF45 BB47:BF47 BB49:BF49 BB51:BF51 BB53:BF53 BB55:BF55 BI37:BM37 BI39:BM39 BI41:BM41 BI43:BM43 BI45:BM45 BI47:BM47 BI49:BM49 BI51:BM51 BI53:BM53 BI55:BM55 BI57:BM57 L59:P59 L61:P61 L63:P63 L65:P65 L67:P67 L69:P69 L71:P71 L73:P73 S59:W59 S61:W61 S63:W63 S65:W65 S67:W67 S69:W69 S71:W71 S73:W73 Z59:AD59 Z61:AD61 Z63:AD63 Z65:AD65 Z67:AD67 Z69:AD69 Z71:AD71 Z73:AD73 AG59:AK59 AG61:AK61 AG63:AK63 AG65:AK65 AG67:AK67 AG69:AK69 AG71:AK71 AG73:AK73 AN59:AR59 AN61:AR61 AN63:AR63 AN65:AR65 AN67:AR67 AN69:AR69 AN71:AR71 AN73:AR73 AU59:AY59 AU61:AY61 AU63:AY63 AU65:AY65 AU67:AY67 AU69:AY69 AU71:AY71 AU73:AY73 BB59:BF59 BB61:BF61 BB63:BF63 BB65:BF65 BB67:BF67 BB69:BF69 BB71:BF71 BB73:BF73 BI59:BM59 BI61:BM61 BI63:BM63 BI65:BM65 BI67:BM67 BI69:BM69 BI71:BM71 BI73:BM73">
    <cfRule type="cellIs" priority="1" dxfId="0" operator="notEqual" stopIfTrue="1">
      <formula>L$33</formula>
    </cfRule>
  </conditionalFormatting>
  <dataValidations count="4">
    <dataValidation type="list" allowBlank="1" showInputMessage="1" showErrorMessage="1" sqref="CB32 P202 C205:C235 C237:C248 C250:C256 C258:C326 C328:C355 C203 CO31 CB34:CB64 CB66:CB77 CB79:CB85 CB87:CB155 CB157:CB184">
      <formula1>$CT$28:$CT$196</formula1>
    </dataValidation>
    <dataValidation type="list" allowBlank="1" showInputMessage="1" showErrorMessage="1" sqref="D35:D74">
      <formula1>INDIRECT(SUBSTITUTE(C35," ",""))</formula1>
    </dataValidation>
    <dataValidation type="list" allowBlank="1" showInputMessage="1" showErrorMessage="1" sqref="D30">
      <formula1>$BX$30:$BX$31</formula1>
    </dataValidation>
    <dataValidation type="list" allowBlank="1" showInputMessage="1" showErrorMessage="1" sqref="C35:C74">
      <formula1>FEDERACION</formula1>
    </dataValidation>
  </dataValidations>
  <printOptions/>
  <pageMargins left="0.44" right="0.38" top="0.3" bottom="0.46" header="0.29"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UKIVA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Braggins</dc:creator>
  <cp:keywords/>
  <dc:description/>
  <cp:lastModifiedBy>usuario</cp:lastModifiedBy>
  <cp:lastPrinted>2012-05-26T15:26:47Z</cp:lastPrinted>
  <dcterms:created xsi:type="dcterms:W3CDTF">2009-04-10T10:31:50Z</dcterms:created>
  <dcterms:modified xsi:type="dcterms:W3CDTF">2012-05-29T01:08:19Z</dcterms:modified>
  <cp:category/>
  <cp:version/>
  <cp:contentType/>
  <cp:contentStatus/>
</cp:coreProperties>
</file>